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nguema\Downloads\"/>
    </mc:Choice>
  </mc:AlternateContent>
  <bookViews>
    <workbookView xWindow="0" yWindow="0" windowWidth="28485" windowHeight="12270" tabRatio="822" activeTab="1"/>
  </bookViews>
  <sheets>
    <sheet name="SALDOS EN FRANCOS" sheetId="7" r:id="rId1"/>
    <sheet name="PAGOS FRANCOS" sheetId="16" r:id="rId2"/>
    <sheet name="UTILIZACIONES" sheetId="22" r:id="rId3"/>
    <sheet name="Indicadores Generales" sheetId="23" r:id="rId4"/>
    <sheet name="DATOS" sheetId="2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_____________SCN3">[1]TAB3!$J$2</definedName>
    <definedName name="_______xlfn.BAHTTEXT" hidden="1">#NAME?</definedName>
    <definedName name="______xlfn.BAHTTEXT" hidden="1">#NAME?</definedName>
    <definedName name="_____xlfn.BAHTTEXT" hidden="1">#NAME?</definedName>
    <definedName name="____xlfn.BAHTTEXT" hidden="1">#NAME?</definedName>
    <definedName name="___nnn1" hidden="1">{"Main Economic Indicators",#N/A,FALSE,"C"}</definedName>
    <definedName name="___nnn2" hidden="1">{"Main Economic Indicators",#N/A,FALSE,"C"}</definedName>
    <definedName name="___nnn4" hidden="1">{"Main Economic Indicators",#N/A,FALSE,"C"}</definedName>
    <definedName name="___wrn2" hidden="1">{"tb15english",#N/A,FALSE,"REDTab15";"tb16english",#N/A,FALSE,"REDTab16";"tb17english",#N/A,FALSE,"REDTab17";"tb18english",#N/A,FALSE,"RED Tab18";"tb19english",#N/A,FALSE,"REDTab23"}</definedName>
    <definedName name="___xlfn.BAHTTEXT" hidden="1">#NAME?</definedName>
    <definedName name="__123Graph_A" hidden="1">'[2]PV calcu'!#REF!</definedName>
    <definedName name="__123Graph_ACurrent" hidden="1">'[3]Nat Acc'!#REF!</definedName>
    <definedName name="__123Graph_ANEWGDP" hidden="1">'[3]Nat Acc'!#REF!</definedName>
    <definedName name="__123Graph_ANEWRGDP" hidden="1">'[3]Nat Acc'!#REF!</definedName>
    <definedName name="__123Graph_ASEASON_MONEY" hidden="1">'[4]MonSurv-BC'!#REF!</definedName>
    <definedName name="__123Graph_B" hidden="1">[5]TOC!#REF!</definedName>
    <definedName name="__123Graph_BCurrent">[6]CPIINDEX!$S$263:$S$310</definedName>
    <definedName name="__123Graph_BSEASON_MONEY" hidden="1">'[4]MonSurv-BC'!#REF!</definedName>
    <definedName name="__123Graph_C" hidden="1">[5]TOC!#REF!</definedName>
    <definedName name="__123Graph_CSEASON_MONEY" hidden="1">'[4]MonSurv-BC'!#REF!</definedName>
    <definedName name="__123Graph_D" hidden="1">[5]TOC!#REF!</definedName>
    <definedName name="__123Graph_E" hidden="1">[5]TOC!#REF!</definedName>
    <definedName name="__123Graph_F" hidden="1">[5]TOC!#REF!</definedName>
    <definedName name="__123Graph_X" hidden="1">[5]TOC!#REF!</definedName>
    <definedName name="__123Graph_XCREDIT" hidden="1">'[4]MonSurv-BC'!#REF!</definedName>
    <definedName name="__123Graph_XCurrent">[6]CPIINDEX!$B$263:$B$310</definedName>
    <definedName name="__123Graph_XNEWGDP" hidden="1">'[3]Nat Acc'!#REF!</definedName>
    <definedName name="__123Graph_XNEWRGDP" hidden="1">'[3]Nat Acc'!#REF!</definedName>
    <definedName name="__nnn1" hidden="1">{"Main Economic Indicators",#N/A,FALSE,"C"}</definedName>
    <definedName name="__nnn2" hidden="1">{"Main Economic Indicators",#N/A,FALSE,"C"}</definedName>
    <definedName name="__nnn4" hidden="1">{"Main Economic Indicators",#N/A,FALSE,"C"}</definedName>
    <definedName name="__wrn2" hidden="1">{"tb15english",#N/A,FALSE,"REDTab15";"tb16english",#N/A,FALSE,"REDTab16";"tb17english",#N/A,FALSE,"REDTab17";"tb18english",#N/A,FALSE,"RED Tab18";"tb19english",#N/A,FALSE,"REDTab23"}</definedName>
    <definedName name="__xlfn.BAHTTEXT" hidden="1">#NAME?</definedName>
    <definedName name="_1__123Graph_AChart_1A">[6]CPIINDEX!$O$263:$O$310</definedName>
    <definedName name="_10__123Graph_XChart_3A">[6]CPIINDEX!$B$203:$B$310</definedName>
    <definedName name="_11__123Graph_XChart_4A">[6]CPIINDEX!$B$239:$B$298</definedName>
    <definedName name="_2__123Graph_AChart_2A">[6]CPIINDEX!$K$203:$K$304</definedName>
    <definedName name="_3__123Graph_AChart_3A">[6]CPIINDEX!$O$203:$O$304</definedName>
    <definedName name="_4__123Graph_AChart_4A">[6]CPIINDEX!$O$239:$O$298</definedName>
    <definedName name="_5__123Graph_BChart_1A">[6]CPIINDEX!$S$263:$S$310</definedName>
    <definedName name="_8__123Graph_XChart_1A">[6]CPIINDEX!$B$263:$B$310</definedName>
    <definedName name="_9__123Graph_XChart_2A">[6]CPIINDEX!$B$203:$B$310</definedName>
    <definedName name="_AMO_UniqueIdentifier" hidden="1">"'dfdee4c9-c302-432d-adeb-02968873dd32'"</definedName>
    <definedName name="_Fill" hidden="1">#REF!</definedName>
    <definedName name="_Fill1" hidden="1">#REF!</definedName>
    <definedName name="_Fill2" hidden="1">#REF!</definedName>
    <definedName name="_Fill3" hidden="1">#REF!</definedName>
    <definedName name="_Fill4" hidden="1">#REF!</definedName>
    <definedName name="_Fill5" hidden="1">#REF!</definedName>
    <definedName name="_xlnm._FilterDatabase" hidden="1">[7]C!$P$428:$T$428</definedName>
    <definedName name="_Key1" hidden="1">#REF!</definedName>
    <definedName name="_MatMult_A" hidden="1">#REF!</definedName>
    <definedName name="_MatMult_B" hidden="1">#REF!</definedName>
    <definedName name="_nnn1" hidden="1">{"Main Economic Indicators",#N/A,FALSE,"C"}</definedName>
    <definedName name="_nnn2" hidden="1">{"Main Economic Indicators",#N/A,FALSE,"C"}</definedName>
    <definedName name="_nnn4" hidden="1">{"Main Economic Indicators",#N/A,FALSE,"C"}</definedName>
    <definedName name="_Order1" hidden="1">255</definedName>
    <definedName name="_Order2" hidden="1">255</definedName>
    <definedName name="_Parse_Out" hidden="1">#REF!</definedName>
    <definedName name="_Parse_Out1" hidden="1">#REF!</definedName>
    <definedName name="_Parse_Out2" hidden="1">#REF!</definedName>
    <definedName name="_prt1">[8]!_prt1</definedName>
    <definedName name="_prt2">[8]!_prt2</definedName>
    <definedName name="_prt3">[8]!_prt3</definedName>
    <definedName name="_prt4">[8]!_prt4</definedName>
    <definedName name="_prt5">[8]!_prt5</definedName>
    <definedName name="_prt6">[8]!_prt6</definedName>
    <definedName name="_prt7">[8]!_prt7</definedName>
    <definedName name="_prt8">[8]!_prt8</definedName>
    <definedName name="_RED3">"Check Box 8"</definedName>
    <definedName name="_reg_out3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gX" hidden="1">#REF!</definedName>
    <definedName name="_regX2" hidden="1">#REF!</definedName>
    <definedName name="_regY" hidden="1">#REF!</definedName>
    <definedName name="_regY2" hidden="1">#REF!</definedName>
    <definedName name="_Sort" hidden="1">#REF!</definedName>
    <definedName name="_wrn2" hidden="1">{"tb15english",#N/A,FALSE,"REDTab15";"tb16english",#N/A,FALSE,"REDTab16";"tb17english",#N/A,FALSE,"REDTab17";"tb18english",#N/A,FALSE,"RED Tab18";"tb19english",#N/A,FALSE,"REDTab23"}</definedName>
    <definedName name="a" hidden="1">{"Main Economic Indicators",#N/A,FALSE,"C"}</definedName>
    <definedName name="ADB">[9]CIRRs!$C$59</definedName>
    <definedName name="ADF">[9]CIRRs!$C$60</definedName>
    <definedName name="ALL">[10]A:Main!$A$1:$CC$2028</definedName>
    <definedName name="amort">[11]info!$A$5:$AP$18</definedName>
    <definedName name="_xlnm.Print_Area" localSheetId="0">'SALDOS EN FRANCOS'!$B$2:$F$37</definedName>
    <definedName name="_xlnm.Print_Area" localSheetId="2">UTILIZACIONES!$C$1:$G$28</definedName>
    <definedName name="_xlnm.Print_Area">'[12]Table 1'!#REF!</definedName>
    <definedName name="ATS">[9]CIRRs!$C$77</definedName>
    <definedName name="BADEA">[9]CIRRs!$C$67</definedName>
    <definedName name="basass">[13]assumptions!$A$2:$M$34</definedName>
    <definedName name="BCA">[14]Q6!$E$10:$AN$10</definedName>
    <definedName name="BDEAC">[9]CIRRs!$C$70</definedName>
    <definedName name="BEF">[9]CIRRs!$C$79</definedName>
    <definedName name="BILDEC99">[15]BDDBIL!$FW$1:$GF$159</definedName>
    <definedName name="BTP_AA_31122020">'[12]Table 1'!#REF!</definedName>
    <definedName name="CAD">[9]CIRRs!$C$80</definedName>
    <definedName name="calcCAS">[8]!calcCAS</definedName>
    <definedName name="CAS_PROC">[8]!CAS_PROC</definedName>
    <definedName name="CCode">[16]Codes!$A$2</definedName>
    <definedName name="CFA">[9]CIRRs!$C$81</definedName>
    <definedName name="Champ_IPC">[17]IPCL!$A$4:$I$29</definedName>
    <definedName name="Champ_IPI">[17]IPIL!$A$4:$I$29</definedName>
    <definedName name="Champs_IPCL">[18]SOURCES!$A$37:$E$62</definedName>
    <definedName name="Champs_IPIL">[18]SOURCES!$A$4:$E$29</definedName>
    <definedName name="ChangesTotal">[19]Chg!$A$1</definedName>
    <definedName name="CHF">[9]CIRRs!$C$82</definedName>
    <definedName name="Code" hidden="1">#REF!</definedName>
    <definedName name="color_chk">'[20]page 1'!$A$2</definedName>
    <definedName name="Cwvu.a." hidden="1">[21]BOP!$A$36:$IV$36,[21]BOP!$A$44:$IV$44,[21]BOP!$A$59:$IV$59,[21]BOP!#REF!,[21]BOP!#REF!,[21]BOP!$A$81:$IV$88</definedName>
    <definedName name="Cwvu.bop." hidden="1">[21]BOP!$A$36:$IV$36,[21]BOP!$A$44:$IV$44,[21]BOP!$A$59:$IV$59,[21]BOP!#REF!,[21]BOP!#REF!,[21]BOP!$A$81:$IV$88</definedName>
    <definedName name="Cwvu.bop.sr." hidden="1">[21]BOP!$A$36:$IV$36,[21]BOP!$A$44:$IV$44,[21]BOP!$A$59:$IV$59,[21]BOP!#REF!,[21]BOP!#REF!,[21]BOP!$A$81:$IV$88</definedName>
    <definedName name="Cwvu.bopsdr.sr." hidden="1">[21]BOP!$A$36:$IV$36,[21]BOP!$A$44:$IV$44,[21]BOP!$A$59:$IV$59,[21]BOP!#REF!,[21]BOP!#REF!,[21]BOP!$A$81:$IV$88</definedName>
    <definedName name="Cwvu.cotton." hidden="1">[21]BOP!$A$36:$IV$36,[21]BOP!$A$44:$IV$44,[21]BOP!$A$59:$IV$59,[21]BOP!#REF!,[21]BOP!#REF!,[21]BOP!$A$79:$IV$79,[21]BOP!$A$81:$IV$88,[21]BOP!#REF!</definedName>
    <definedName name="Cwvu.cottonall." hidden="1">[21]BOP!$A$36:$IV$36,[21]BOP!$A$44:$IV$44,[21]BOP!$A$59:$IV$59,[21]BOP!#REF!,[21]BOP!#REF!,[21]BOP!$A$79:$IV$79,[21]BOP!$A$81:$IV$88</definedName>
    <definedName name="Cwvu.exportdetails." hidden="1">[21]BOP!$A$36:$IV$36,[21]BOP!$A$44:$IV$44,[21]BOP!$A$59:$IV$59,[21]BOP!#REF!,[21]BOP!#REF!,[21]BOP!$A$79:$IV$79,[21]BOP!#REF!</definedName>
    <definedName name="Cwvu.exports." hidden="1">[21]BOP!$A$36:$IV$36,[21]BOP!$A$44:$IV$44,[21]BOP!$A$59:$IV$59,[21]BOP!#REF!,[21]BOP!#REF!,[21]BOP!$A$79:$IV$79,[21]BOP!$A$81:$IV$88,[21]BOP!#REF!</definedName>
    <definedName name="Cwvu.gold." hidden="1">[21]BOP!$A$36:$IV$36,[21]BOP!$A$44:$IV$44,[21]BOP!$A$59:$IV$59,[21]BOP!#REF!,[21]BOP!#REF!,[21]BOP!$A$79:$IV$79,[21]BOP!$A$81:$IV$88,[21]BOP!#REF!</definedName>
    <definedName name="Cwvu.goldall." hidden="1">[21]BOP!$A$36:$IV$36,[21]BOP!$A$44:$IV$44,[21]BOP!$A$59:$IV$59,[21]BOP!#REF!,[21]BOP!#REF!,[21]BOP!$A$79:$IV$79,[21]BOP!$A$81:$IV$88,[21]BOP!#REF!</definedName>
    <definedName name="Cwvu.imports." hidden="1">[21]BOP!$A$36:$IV$36,[21]BOP!$A$44:$IV$44,[21]BOP!$A$59:$IV$59,[21]BOP!#REF!,[21]BOP!#REF!,[21]BOP!$A$79:$IV$79,[21]BOP!$A$81:$IV$88,[21]BOP!#REF!,[21]BOP!#REF!</definedName>
    <definedName name="Cwvu.importsall." hidden="1">[21]BOP!$A$36:$IV$36,[21]BOP!$A$44:$IV$44,[21]BOP!$A$59:$IV$59,[21]BOP!#REF!,[21]BOP!#REF!,[21]BOP!$A$79:$IV$79,[21]BOP!$A$81:$IV$88,[21]BOP!#REF!,[21]BOP!#REF!</definedName>
    <definedName name="Cwvu.Print.">[22]Indic!$A$109:$IV$109,[22]Indic!$A$196:$IV$197,[22]Indic!$A$208:$IV$209,[22]Indic!$A$217:$IV$218</definedName>
    <definedName name="Cwvu.tot." hidden="1">[21]BOP!$A$36:$IV$36,[21]BOP!$A$44:$IV$44,[21]BOP!$A$59:$IV$59,[21]BOP!#REF!,[21]BOP!#REF!,[21]BOP!$A$79:$IV$79</definedName>
    <definedName name="data1" hidden="1">#REF!</definedName>
    <definedName name="data2" hidden="1">#REF!</definedName>
    <definedName name="data3" hidden="1">#REF!</definedName>
    <definedName name="DATES_A">#REF!</definedName>
    <definedName name="DEM">[9]CIRRs!$C$84</definedName>
    <definedName name="Discount" hidden="1">#REF!</definedName>
    <definedName name="display_area_2" hidden="1">#REF!</definedName>
    <definedName name="DMX">[23]Content!$A$2</definedName>
    <definedName name="dmxhub">'[24]Real-DMX'!$A$4</definedName>
    <definedName name="EIB">[9]CIRRs!$C$61</definedName>
    <definedName name="ENDA">[14]Q6!$E$156:$AN$156</definedName>
    <definedName name="endbut">"Button 3"</definedName>
    <definedName name="ergferger" hidden="1">{"Main Economic Indicators",#N/A,FALSE,"C"}</definedName>
    <definedName name="ergferger_1" hidden="1">{"Main Economic Indicators",#N/A,FALSE,"C"}</definedName>
    <definedName name="ergferger_2" hidden="1">{"Main Economic Indicators",#N/A,FALSE,"C"}</definedName>
    <definedName name="ergferger1" hidden="1">{"Main Economic Indicators",#N/A,FALSE,"C"}</definedName>
    <definedName name="ergferger2" hidden="1">{"Main Economic Indicators",#N/A,FALSE,"C"}</definedName>
    <definedName name="ergferger3" hidden="1">{"Main Economic Indicators",#N/A,FALSE,"C"}</definedName>
    <definedName name="EU">[9]CIRRs!$C$62</definedName>
    <definedName name="EUR">[9]CIRRs!$C$87</definedName>
    <definedName name="Excel_BuiltIn_Print_Area">[25]BULLETIN!$A:$IV</definedName>
    <definedName name="External_debt_indicators">[26]Table3!$F$8:$AB$437:'[26]Table3'!$AB$9</definedName>
    <definedName name="FCode" hidden="1">#REF!</definedName>
    <definedName name="FISINP">[13]fiscal!$B$6:$M$45</definedName>
    <definedName name="flows_print_area">'[27]Balance Sheet'!$A$1:$N$1</definedName>
    <definedName name="FRF">[9]CIRRs!$C$90</definedName>
    <definedName name="Gastos_Oct2017" hidden="1">{"Main Economic Indicators",#N/A,FALSE,"C"}</definedName>
    <definedName name="GBP">[9]CIRRs!$C$91</definedName>
    <definedName name="graph2">"1/26/2001"</definedName>
    <definedName name="HiddenRows" hidden="1">#REF!</definedName>
    <definedName name="HTML_CodePage">1252</definedName>
    <definedName name="HTML_Control">{"'Resources'!$A$1:$W$34","'Balance Sheet'!$A$1:$W$58","'SFD'!$A$1:$J$52"}</definedName>
    <definedName name="HTML_Description">""</definedName>
    <definedName name="HTML_Email">""</definedName>
    <definedName name="HTML_Header">"Balance Sheet"</definedName>
    <definedName name="HTML_LastUpdate">"11/14/97"</definedName>
    <definedName name="HTML_LineAfter">FALSE</definedName>
    <definedName name="HTML_LineBefore">FALSE</definedName>
    <definedName name="HTML_Name">"Frank M. Meek"</definedName>
    <definedName name="HTML_OBDlg2">TRUE</definedName>
    <definedName name="HTML_OBDlg4">TRUE</definedName>
    <definedName name="HTML_OS">0</definedName>
    <definedName name="HTML_PathFile">"Q:\DATA\AR\98FYFS\SEPT97\ESAF\esafadmfsHL.htm"</definedName>
    <definedName name="HTML_Title">"ADMFS97HTMLlinks"</definedName>
    <definedName name="hub">'[28]OUT-DMX'!$A$4</definedName>
    <definedName name="IBRD">[9]CIRRs!$C$63</definedName>
    <definedName name="IDA">[9]CIRRs!$C$64</definedName>
    <definedName name="IDA_assistance">'[29]tab 14'!$B$6:$U$25</definedName>
    <definedName name="IFAD">[9]CIRRs!$C$65</definedName>
    <definedName name="Indiz">[30]ZBEAC1!$A$2844:$O$2939</definedName>
    <definedName name="IsDB">[9]CIRRs!$C$68</definedName>
    <definedName name="ITL">[9]CIRRs!$C$94</definedName>
    <definedName name="JPY">[9]CIRRs!$C$95</definedName>
    <definedName name="Lyon">[31]C!$O$1</definedName>
    <definedName name="MACROS">[13]contents!$A$114</definedName>
    <definedName name="MCV_B">[14]Q6!$E$166:$AN$166</definedName>
    <definedName name="MOIS">'[32]Matières premières'!$B$3:$DQ$3</definedName>
    <definedName name="MOIST">'[32]Matières premières'!$A$3:$DQ$3</definedName>
    <definedName name="NAMES_A">#REF!</definedName>
    <definedName name="NDF">[9]CIRRs!$C$69</definedName>
    <definedName name="nick">'[33]NEW-IDA'!$C$15</definedName>
    <definedName name="NLG">[9]CIRRs!$C$99</definedName>
    <definedName name="nn" hidden="1">{"Main Economic Indicators",#N/A,FALSE,"C"}</definedName>
    <definedName name="nnn" hidden="1">{"Main Economic Indicators",#N/A,FALSE,"C"}</definedName>
    <definedName name="nnn_1" hidden="1">{"Main Economic Indicators",#N/A,FALSE,"C"}</definedName>
    <definedName name="nnn_2" hidden="1">{"Main Economic Indicators",#N/A,FALSE,"C"}</definedName>
    <definedName name="NOK">[9]CIRRs!$C$100</definedName>
    <definedName name="OPEC">[9]CIRRs!$C$66</definedName>
    <definedName name="OrderTable" hidden="1">#REF!</definedName>
    <definedName name="OTHER_FLOWS">[34]Main:Kin!$A$12:$S$642</definedName>
    <definedName name="period">[35]IN!$D$1:$I$1</definedName>
    <definedName name="PIBfTTcnT">[36]macro!$B$308:$AS$308</definedName>
    <definedName name="PLAGECLES">[15]BNCBIL!$A$1390:$C$1403</definedName>
    <definedName name="Print_Area_T3">'[37]Table 3'!$A$1:$I$51</definedName>
    <definedName name="Print_Area_T4">'[37]Table 4'!$A$5:$L$85</definedName>
    <definedName name="Print_Area_T5">'[37]Table 5'!$A$2:$L$56</definedName>
    <definedName name="Print_Area_T6">'[37]Table 6'!$A$1:$AF$86</definedName>
    <definedName name="PrintArea">'[37]Table 2'!$A$3:$L$54</definedName>
    <definedName name="ProdForm" hidden="1">#REF!</definedName>
    <definedName name="Product" hidden="1">#REF!</definedName>
    <definedName name="quit_dlog">[8]!quit_dlog</definedName>
    <definedName name="RCArea" hidden="1">#REF!</definedName>
    <definedName name="res_gas">[38]IN_BRD!$A$328:$AY$374</definedName>
    <definedName name="res_ing">[38]IN_BRD!$A$287:$AY$326</definedName>
    <definedName name="retr2" hidden="1">{"Main Economic Indicators",#N/A,FALSE,"C"}</definedName>
    <definedName name="revenue">[39]C!$A$747:$IV$747</definedName>
    <definedName name="RR">[40]Projections:PDVSA!$B$2:$BH$531</definedName>
    <definedName name="rtre" hidden="1">{"Main Economic Indicators",#N/A,FALSE,"C"}</definedName>
    <definedName name="rtre_1" hidden="1">{"Main Economic Indicators",#N/A,FALSE,"C"}</definedName>
    <definedName name="rtre_2" hidden="1">{"Main Economic Indicators",#N/A,FALSE,"C"}</definedName>
    <definedName name="rtre1" hidden="1">{"Main Economic Indicators",#N/A,FALSE,"C"}</definedName>
    <definedName name="rtre2" hidden="1">{"Main Economic Indicators",#N/A,FALSE,"C"}</definedName>
    <definedName name="rXDR">[9]CIRRs!$C$109</definedName>
    <definedName name="save_as_wk1">[8]!save_as_wk1</definedName>
    <definedName name="sdf" hidden="1">{"Main Economic Indicators",#N/A,FALSE,"C"}</definedName>
    <definedName name="SDR">[9]CIRRs!$C$103</definedName>
    <definedName name="sei">[13]sei!$A$61:$I$139</definedName>
    <definedName name="sobre_sub">[38]IN_BRD!$A$377:$AY$465</definedName>
    <definedName name="SpecialPrice" hidden="1">#REF!</definedName>
    <definedName name="tab1">[41]str01!#REF!</definedName>
    <definedName name="tab2">[41]str02a!#REF!</definedName>
    <definedName name="tab3">#REF!</definedName>
    <definedName name="tab4">[41]str04!#REF!</definedName>
    <definedName name="TAB4APPX">'[37]Table 5'!$A$2:$I$55</definedName>
    <definedName name="table11">[42]Table5!$A$1:$E$50</definedName>
    <definedName name="Table6">'[37]Table 6'!$A$1:$AG$96</definedName>
    <definedName name="tbl_ProdInfo" hidden="1">#REF!</definedName>
    <definedName name="_xlnm.Print_Titles">[43]SUMMARY!$B$1:$D$65536,[43]SUMMARY!$A$3:$IV$5</definedName>
    <definedName name="toto">{"'analyse règlements'!$A$1:$H$83"}</definedName>
    <definedName name="TRANSFERTEST">[44]Gin:Din!$C$2:$O$2</definedName>
    <definedName name="USD">[9]CIRRs!$C$105</definedName>
    <definedName name="wrn" hidden="1">{"Main Economic Indicators",#N/A,FALSE,"C"}</definedName>
    <definedName name="wrn.cn." hidden="1">{"CN",#N/A,FALSE,"SEFI"}</definedName>
    <definedName name="wrn.Englishmoneytab." hidden="1">{"tb15english",#N/A,FALSE,"REDTab15";"tb16english",#N/A,FALSE,"REDTab16";"tb17english",#N/A,FALSE,"REDTab17";"tb18english",#N/A,FALSE,"RED Tab18";"tb19english",#N/A,FALSE,"REDTab23"}</definedName>
    <definedName name="wrn.GDP." hidden="1">{"default gdp",#N/A,FALSE,"RED Tb1"}</definedName>
    <definedName name="wrn.GDP2" hidden="1">{"default gdp",#N/A,FALSE,"RED Tb1"}</definedName>
    <definedName name="wrn.Main._.Economic._.Indicators." hidden="1">{"Main Economic Indicators",#N/A,FALSE,"C"}</definedName>
    <definedName name="wrn.Main._.Economic._.Indicators._1" hidden="1">{"Main Economic Indicators",#N/A,FALSE,"C"}</definedName>
    <definedName name="wrn.Main._.Economic._.Indicators._2" hidden="1">{"Main Economic Indicators",#N/A,FALSE,"C"}</definedName>
    <definedName name="wrn.main._.Economic._.Indicators.1" hidden="1">{"Main Economic Indicators",#N/A,FALSE,"C"}</definedName>
    <definedName name="wrn.MEI.2" hidden="1">{"Main Economic Indicators",#N/A,FALSE,"C"}</definedName>
    <definedName name="wrn.MEI_3" hidden="1">{"Main Economic Indicators",#N/A,FALSE,"C"}</definedName>
    <definedName name="wrn.span_REdmonettab2" hidden="1">{"tb15spanish",#N/A,FALSE,"REDTab15";"tb16spanish",#N/A,FALSE,"REDTab16";"tb17spanish",#N/A,FALSE,"REDTab17";"tb18spanish",#N/A,FALSE,"RED Tab18";"tb19spanish",#N/A,FALSE,"REDTab23"}</definedName>
    <definedName name="wrn.spanishREdmoneytab." hidden="1">{"tb15spanish",#N/A,FALSE,"REDTab15";"tb16spanish",#N/A,FALSE,"REDTab16";"tb17spanish",#N/A,FALSE,"REDTab17";"tb18spanish",#N/A,FALSE,"RED Tab18";"tb19spanish",#N/A,FALSE,"REDTab23"}</definedName>
    <definedName name="wrn.Staff._.Report._.English." hidden="1">{"Monetary Survey",#N/A,FALSE,"MS TAB  SR";"Summary CB and CB",#N/A,FALSE,"MS TAB  SR"}</definedName>
    <definedName name="wrn.STAFF_REPORT_TABLES." hidden="1">{"SR_tbs",#N/A,FALSE,"MGSSEI";"SR_tbs",#N/A,FALSE,"MGSBOX";"SR_tbs",#N/A,FALSE,"MGSOCIND"}</definedName>
    <definedName name="wrn_Main___Economic___Indicators_">NA()</definedName>
    <definedName name="Wt_d">[9]CIRRs!$C$59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XandRev">'[29]tab 3'!$F$63:$Z$65</definedName>
    <definedName name="XXX1">'[45]ExIm bfSBA04'!$J$30:$J$33</definedName>
    <definedName name="XXX2">'[45]KA bfSBA04'!$I$48:$J$48</definedName>
    <definedName name="XXX3">'[45]KA bfSBA04'!$L$43:$M$43</definedName>
    <definedName name="Z_00C67BFA_FEDD_11D1_98B3_00C04FC96ABD_.wvu.Rows" hidden="1">[21]BOP!$A$36:$IV$36,[21]BOP!$A$44:$IV$44,[21]BOP!$A$59:$IV$59,[21]BOP!#REF!,[21]BOP!#REF!,[21]BOP!$A$81:$IV$88</definedName>
    <definedName name="Z_00C67BFB_FEDD_11D1_98B3_00C04FC96ABD_.wvu.Rows" hidden="1">[21]BOP!$A$36:$IV$36,[21]BOP!$A$44:$IV$44,[21]BOP!$A$59:$IV$59,[21]BOP!#REF!,[21]BOP!#REF!,[21]BOP!$A$81:$IV$88</definedName>
    <definedName name="Z_00C67BFC_FEDD_11D1_98B3_00C04FC96ABD_.wvu.Rows" hidden="1">[21]BOP!$A$36:$IV$36,[21]BOP!$A$44:$IV$44,[21]BOP!$A$59:$IV$59,[21]BOP!#REF!,[21]BOP!#REF!,[21]BOP!$A$81:$IV$88</definedName>
    <definedName name="Z_00C67BFD_FEDD_11D1_98B3_00C04FC96ABD_.wvu.Rows" hidden="1">[21]BOP!$A$36:$IV$36,[21]BOP!$A$44:$IV$44,[21]BOP!$A$59:$IV$59,[21]BOP!#REF!,[21]BOP!#REF!,[21]BOP!$A$81:$IV$88</definedName>
    <definedName name="Z_00C67BFE_FEDD_11D1_98B3_00C04FC96ABD_.wvu.Rows" hidden="1">[21]BOP!$A$36:$IV$36,[21]BOP!$A$44:$IV$44,[21]BOP!$A$59:$IV$59,[21]BOP!#REF!,[21]BOP!#REF!,[21]BOP!$A$79:$IV$79,[21]BOP!$A$81:$IV$88,[21]BOP!#REF!</definedName>
    <definedName name="Z_00C67BFF_FEDD_11D1_98B3_00C04FC96ABD_.wvu.Rows" hidden="1">[21]BOP!$A$36:$IV$36,[21]BOP!$A$44:$IV$44,[21]BOP!$A$59:$IV$59,[21]BOP!#REF!,[21]BOP!#REF!,[21]BOP!$A$79:$IV$79,[21]BOP!$A$81:$IV$88</definedName>
    <definedName name="Z_00C67C00_FEDD_11D1_98B3_00C04FC96ABD_.wvu.Rows" hidden="1">[21]BOP!$A$36:$IV$36,[21]BOP!$A$44:$IV$44,[21]BOP!$A$59:$IV$59,[21]BOP!#REF!,[21]BOP!#REF!,[21]BOP!$A$79:$IV$79,[21]BOP!#REF!</definedName>
    <definedName name="Z_00C67C01_FEDD_11D1_98B3_00C04FC96ABD_.wvu.Rows" hidden="1">[21]BOP!$A$36:$IV$36,[21]BOP!$A$44:$IV$44,[21]BOP!$A$59:$IV$59,[21]BOP!#REF!,[21]BOP!#REF!,[21]BOP!$A$79:$IV$79,[21]BOP!$A$81:$IV$88,[21]BOP!#REF!</definedName>
    <definedName name="Z_00C67C02_FEDD_11D1_98B3_00C04FC96ABD_.wvu.Rows" hidden="1">[21]BOP!$A$36:$IV$36,[21]BOP!$A$44:$IV$44,[21]BOP!$A$59:$IV$59,[21]BOP!#REF!,[21]BOP!#REF!,[21]BOP!$A$79:$IV$79,[21]BOP!$A$81:$IV$88,[21]BOP!#REF!</definedName>
    <definedName name="Z_00C67C03_FEDD_11D1_98B3_00C04FC96ABD_.wvu.Rows" hidden="1">[21]BOP!$A$36:$IV$36,[21]BOP!$A$44:$IV$44,[21]BOP!$A$59:$IV$59,[21]BOP!#REF!,[21]BOP!#REF!,[21]BOP!$A$79:$IV$79,[21]BOP!$A$81:$IV$88,[21]BOP!#REF!</definedName>
    <definedName name="Z_00C67C05_FEDD_11D1_98B3_00C04FC96ABD_.wvu.Rows" hidden="1">[21]BOP!$A$36:$IV$36,[21]BOP!$A$44:$IV$44,[21]BOP!$A$59:$IV$59,[21]BOP!#REF!,[21]BOP!#REF!,[21]BOP!$A$79:$IV$79,[21]BOP!$A$81:$IV$88,[21]BOP!#REF!,[21]BOP!#REF!</definedName>
    <definedName name="Z_00C67C06_FEDD_11D1_98B3_00C04FC96ABD_.wvu.Rows" hidden="1">[21]BOP!$A$36:$IV$36,[21]BOP!$A$44:$IV$44,[21]BOP!$A$59:$IV$59,[21]BOP!#REF!,[21]BOP!#REF!,[21]BOP!$A$79:$IV$79,[21]BOP!$A$81:$IV$88,[21]BOP!#REF!,[21]BOP!#REF!</definedName>
    <definedName name="Z_00C67C07_FEDD_11D1_98B3_00C04FC96ABD_.wvu.Rows" hidden="1">[21]BOP!$A$36:$IV$36,[21]BOP!$A$44:$IV$44,[21]BOP!$A$59:$IV$59,[21]BOP!#REF!,[21]BOP!#REF!,[21]BOP!$A$79:$IV$79</definedName>
    <definedName name="Z_112039D0_FF0B_11D1_98B3_00C04FC96ABD_.wvu.Rows" hidden="1">[21]BOP!$A$36:$IV$36,[21]BOP!$A$44:$IV$44,[21]BOP!$A$59:$IV$59,[21]BOP!#REF!,[21]BOP!#REF!,[21]BOP!$A$81:$IV$88</definedName>
    <definedName name="Z_112039D1_FF0B_11D1_98B3_00C04FC96ABD_.wvu.Rows" hidden="1">[21]BOP!$A$36:$IV$36,[21]BOP!$A$44:$IV$44,[21]BOP!$A$59:$IV$59,[21]BOP!#REF!,[21]BOP!#REF!,[21]BOP!$A$81:$IV$88</definedName>
    <definedName name="Z_112039D2_FF0B_11D1_98B3_00C04FC96ABD_.wvu.Rows" hidden="1">[21]BOP!$A$36:$IV$36,[21]BOP!$A$44:$IV$44,[21]BOP!$A$59:$IV$59,[21]BOP!#REF!,[21]BOP!#REF!,[21]BOP!$A$81:$IV$88</definedName>
    <definedName name="Z_112039D3_FF0B_11D1_98B3_00C04FC96ABD_.wvu.Rows" hidden="1">[21]BOP!$A$36:$IV$36,[21]BOP!$A$44:$IV$44,[21]BOP!$A$59:$IV$59,[21]BOP!#REF!,[21]BOP!#REF!,[21]BOP!$A$81:$IV$88</definedName>
    <definedName name="Z_112039D4_FF0B_11D1_98B3_00C04FC96ABD_.wvu.Rows" hidden="1">[21]BOP!$A$36:$IV$36,[21]BOP!$A$44:$IV$44,[21]BOP!$A$59:$IV$59,[21]BOP!#REF!,[21]BOP!#REF!,[21]BOP!$A$79:$IV$79,[21]BOP!$A$81:$IV$88,[21]BOP!#REF!</definedName>
    <definedName name="Z_112039D5_FF0B_11D1_98B3_00C04FC96ABD_.wvu.Rows" hidden="1">[21]BOP!$A$36:$IV$36,[21]BOP!$A$44:$IV$44,[21]BOP!$A$59:$IV$59,[21]BOP!#REF!,[21]BOP!#REF!,[21]BOP!$A$79:$IV$79,[21]BOP!$A$81:$IV$88</definedName>
    <definedName name="Z_112039D6_FF0B_11D1_98B3_00C04FC96ABD_.wvu.Rows" hidden="1">[21]BOP!$A$36:$IV$36,[21]BOP!$A$44:$IV$44,[21]BOP!$A$59:$IV$59,[21]BOP!#REF!,[21]BOP!#REF!,[21]BOP!$A$79:$IV$79,[21]BOP!#REF!</definedName>
    <definedName name="Z_112039D7_FF0B_11D1_98B3_00C04FC96ABD_.wvu.Rows" hidden="1">[21]BOP!$A$36:$IV$36,[21]BOP!$A$44:$IV$44,[21]BOP!$A$59:$IV$59,[21]BOP!#REF!,[21]BOP!#REF!,[21]BOP!$A$79:$IV$79,[21]BOP!$A$81:$IV$88,[21]BOP!#REF!</definedName>
    <definedName name="Z_112039D8_FF0B_11D1_98B3_00C04FC96ABD_.wvu.Rows" hidden="1">[21]BOP!$A$36:$IV$36,[21]BOP!$A$44:$IV$44,[21]BOP!$A$59:$IV$59,[21]BOP!#REF!,[21]BOP!#REF!,[21]BOP!$A$79:$IV$79,[21]BOP!$A$81:$IV$88,[21]BOP!#REF!</definedName>
    <definedName name="Z_112039D9_FF0B_11D1_98B3_00C04FC96ABD_.wvu.Rows" hidden="1">[21]BOP!$A$36:$IV$36,[21]BOP!$A$44:$IV$44,[21]BOP!$A$59:$IV$59,[21]BOP!#REF!,[21]BOP!#REF!,[21]BOP!$A$79:$IV$79,[21]BOP!$A$81:$IV$88,[21]BOP!#REF!</definedName>
    <definedName name="Z_112039DB_FF0B_11D1_98B3_00C04FC96ABD_.wvu.Rows" hidden="1">[21]BOP!$A$36:$IV$36,[21]BOP!$A$44:$IV$44,[21]BOP!$A$59:$IV$59,[21]BOP!#REF!,[21]BOP!#REF!,[21]BOP!$A$79:$IV$79,[21]BOP!$A$81:$IV$88,[21]BOP!#REF!,[21]BOP!#REF!</definedName>
    <definedName name="Z_112039DC_FF0B_11D1_98B3_00C04FC96ABD_.wvu.Rows" hidden="1">[21]BOP!$A$36:$IV$36,[21]BOP!$A$44:$IV$44,[21]BOP!$A$59:$IV$59,[21]BOP!#REF!,[21]BOP!#REF!,[21]BOP!$A$79:$IV$79,[21]BOP!$A$81:$IV$88,[21]BOP!#REF!,[21]BOP!#REF!</definedName>
    <definedName name="Z_112039DD_FF0B_11D1_98B3_00C04FC96ABD_.wvu.Rows" hidden="1">[21]BOP!$A$36:$IV$36,[21]BOP!$A$44:$IV$44,[21]BOP!$A$59:$IV$59,[21]BOP!#REF!,[21]BOP!#REF!,[21]BOP!$A$79:$IV$79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1F4C2007_FFA7_11D1_98B6_00C04FC96ABD_.wvu.Rows" hidden="1">[21]BOP!$A$36:$IV$36,[21]BOP!$A$44:$IV$44,[21]BOP!$A$59:$IV$59,[21]BOP!#REF!,[21]BOP!#REF!,[21]BOP!$A$81:$IV$88</definedName>
    <definedName name="Z_1F4C2008_FFA7_11D1_98B6_00C04FC96ABD_.wvu.Rows" hidden="1">[21]BOP!$A$36:$IV$36,[21]BOP!$A$44:$IV$44,[21]BOP!$A$59:$IV$59,[21]BOP!#REF!,[21]BOP!#REF!,[21]BOP!$A$81:$IV$88</definedName>
    <definedName name="Z_1F4C2009_FFA7_11D1_98B6_00C04FC96ABD_.wvu.Rows" hidden="1">[21]BOP!$A$36:$IV$36,[21]BOP!$A$44:$IV$44,[21]BOP!$A$59:$IV$59,[21]BOP!#REF!,[21]BOP!#REF!,[21]BOP!$A$81:$IV$88</definedName>
    <definedName name="Z_1F4C200A_FFA7_11D1_98B6_00C04FC96ABD_.wvu.Rows" hidden="1">[21]BOP!$A$36:$IV$36,[21]BOP!$A$44:$IV$44,[21]BOP!$A$59:$IV$59,[21]BOP!#REF!,[21]BOP!#REF!,[21]BOP!$A$81:$IV$88</definedName>
    <definedName name="Z_1F4C200B_FFA7_11D1_98B6_00C04FC96ABD_.wvu.Rows" hidden="1">[21]BOP!$A$36:$IV$36,[21]BOP!$A$44:$IV$44,[21]BOP!$A$59:$IV$59,[21]BOP!#REF!,[21]BOP!#REF!,[21]BOP!$A$79:$IV$79,[21]BOP!$A$81:$IV$88,[21]BOP!#REF!</definedName>
    <definedName name="Z_1F4C200C_FFA7_11D1_98B6_00C04FC96ABD_.wvu.Rows" hidden="1">[21]BOP!$A$36:$IV$36,[21]BOP!$A$44:$IV$44,[21]BOP!$A$59:$IV$59,[21]BOP!#REF!,[21]BOP!#REF!,[21]BOP!$A$79:$IV$79,[21]BOP!$A$81:$IV$88</definedName>
    <definedName name="Z_1F4C200D_FFA7_11D1_98B6_00C04FC96ABD_.wvu.Rows" hidden="1">[21]BOP!$A$36:$IV$36,[21]BOP!$A$44:$IV$44,[21]BOP!$A$59:$IV$59,[21]BOP!#REF!,[21]BOP!#REF!,[21]BOP!$A$79:$IV$79,[21]BOP!#REF!</definedName>
    <definedName name="Z_1F4C200E_FFA7_11D1_98B6_00C04FC96ABD_.wvu.Rows" hidden="1">[21]BOP!$A$36:$IV$36,[21]BOP!$A$44:$IV$44,[21]BOP!$A$59:$IV$59,[21]BOP!#REF!,[21]BOP!#REF!,[21]BOP!$A$79:$IV$79,[21]BOP!$A$81:$IV$88,[21]BOP!#REF!</definedName>
    <definedName name="Z_1F4C200F_FFA7_11D1_98B6_00C04FC96ABD_.wvu.Rows" hidden="1">[21]BOP!$A$36:$IV$36,[21]BOP!$A$44:$IV$44,[21]BOP!$A$59:$IV$59,[21]BOP!#REF!,[21]BOP!#REF!,[21]BOP!$A$79:$IV$79,[21]BOP!$A$81:$IV$88,[21]BOP!#REF!</definedName>
    <definedName name="Z_1F4C2010_FFA7_11D1_98B6_00C04FC96ABD_.wvu.Rows" hidden="1">[21]BOP!$A$36:$IV$36,[21]BOP!$A$44:$IV$44,[21]BOP!$A$59:$IV$59,[21]BOP!#REF!,[21]BOP!#REF!,[21]BOP!$A$79:$IV$79,[21]BOP!$A$81:$IV$88,[21]BOP!#REF!</definedName>
    <definedName name="Z_1F4C2012_FFA7_11D1_98B6_00C04FC96ABD_.wvu.Rows" hidden="1">[21]BOP!$A$36:$IV$36,[21]BOP!$A$44:$IV$44,[21]BOP!$A$59:$IV$59,[21]BOP!#REF!,[21]BOP!#REF!,[21]BOP!$A$79:$IV$79,[21]BOP!$A$81:$IV$88,[21]BOP!#REF!,[21]BOP!#REF!</definedName>
    <definedName name="Z_1F4C2013_FFA7_11D1_98B6_00C04FC96ABD_.wvu.Rows" hidden="1">[21]BOP!$A$36:$IV$36,[21]BOP!$A$44:$IV$44,[21]BOP!$A$59:$IV$59,[21]BOP!#REF!,[21]BOP!#REF!,[21]BOP!$A$79:$IV$79,[21]BOP!$A$81:$IV$88,[21]BOP!#REF!,[21]BOP!#REF!</definedName>
    <definedName name="Z_1F4C2014_FFA7_11D1_98B6_00C04FC96ABD_.wvu.Rows" hidden="1">[21]BOP!$A$36:$IV$36,[21]BOP!$A$44:$IV$44,[21]BOP!$A$59:$IV$59,[21]BOP!#REF!,[21]BOP!#REF!,[21]BOP!$A$79:$IV$79</definedName>
    <definedName name="Z_49B0A4B0_963B_11D1_BFD1_00A02466B680_.wvu.Rows" hidden="1">[21]BOP!$A$36:$IV$36,[21]BOP!$A$44:$IV$44,[21]BOP!$A$59:$IV$59,[21]BOP!#REF!,[21]BOP!#REF!,[21]BOP!$A$81:$IV$88</definedName>
    <definedName name="Z_49B0A4B1_963B_11D1_BFD1_00A02466B680_.wvu.Rows" hidden="1">[21]BOP!$A$36:$IV$36,[21]BOP!$A$44:$IV$44,[21]BOP!$A$59:$IV$59,[21]BOP!#REF!,[21]BOP!#REF!,[21]BOP!$A$81:$IV$88</definedName>
    <definedName name="Z_49B0A4B4_963B_11D1_BFD1_00A02466B680_.wvu.Rows" hidden="1">[21]BOP!$A$36:$IV$36,[21]BOP!$A$44:$IV$44,[21]BOP!$A$59:$IV$59,[21]BOP!#REF!,[21]BOP!#REF!,[21]BOP!$A$79:$IV$79,[21]BOP!$A$81:$IV$88,[21]BOP!#REF!</definedName>
    <definedName name="Z_49B0A4B5_963B_11D1_BFD1_00A02466B680_.wvu.Rows" hidden="1">[21]BOP!$A$36:$IV$36,[21]BOP!$A$44:$IV$44,[21]BOP!$A$59:$IV$59,[21]BOP!#REF!,[21]BOP!#REF!,[21]BOP!$A$79:$IV$79,[21]BOP!$A$81:$IV$88</definedName>
    <definedName name="Z_49B0A4B6_963B_11D1_BFD1_00A02466B680_.wvu.Rows" hidden="1">[21]BOP!$A$36:$IV$36,[21]BOP!$A$44:$IV$44,[21]BOP!$A$59:$IV$59,[21]BOP!#REF!,[21]BOP!#REF!,[21]BOP!$A$79:$IV$79,[21]BOP!#REF!</definedName>
    <definedName name="Z_49B0A4B7_963B_11D1_BFD1_00A02466B680_.wvu.Rows" hidden="1">[21]BOP!$A$36:$IV$36,[21]BOP!$A$44:$IV$44,[21]BOP!$A$59:$IV$59,[21]BOP!#REF!,[21]BOP!#REF!,[21]BOP!$A$79:$IV$79,[21]BOP!$A$81:$IV$88,[21]BOP!#REF!</definedName>
    <definedName name="Z_49B0A4B8_963B_11D1_BFD1_00A02466B680_.wvu.Rows" hidden="1">[21]BOP!$A$36:$IV$36,[21]BOP!$A$44:$IV$44,[21]BOP!$A$59:$IV$59,[21]BOP!#REF!,[21]BOP!#REF!,[21]BOP!$A$79:$IV$79,[21]BOP!$A$81:$IV$88,[21]BOP!#REF!</definedName>
    <definedName name="Z_49B0A4B9_963B_11D1_BFD1_00A02466B680_.wvu.Rows" hidden="1">[21]BOP!$A$36:$IV$36,[21]BOP!$A$44:$IV$44,[21]BOP!$A$59:$IV$59,[21]BOP!#REF!,[21]BOP!#REF!,[21]BOP!$A$79:$IV$79,[21]BOP!$A$81:$IV$88,[21]BOP!#REF!</definedName>
    <definedName name="Z_49B0A4BB_963B_11D1_BFD1_00A02466B680_.wvu.Rows" hidden="1">[21]BOP!$A$36:$IV$36,[21]BOP!$A$44:$IV$44,[21]BOP!$A$59:$IV$59,[21]BOP!#REF!,[21]BOP!#REF!,[21]BOP!$A$79:$IV$79,[21]BOP!$A$81:$IV$88,[21]BOP!#REF!,[21]BOP!#REF!</definedName>
    <definedName name="Z_49B0A4BC_963B_11D1_BFD1_00A02466B680_.wvu.Rows" hidden="1">[21]BOP!$A$36:$IV$36,[21]BOP!$A$44:$IV$44,[21]BOP!$A$59:$IV$59,[21]BOP!#REF!,[21]BOP!#REF!,[21]BOP!$A$79:$IV$79,[21]BOP!$A$81:$IV$88,[21]BOP!#REF!,[21]BOP!#REF!</definedName>
    <definedName name="Z_49B0A4BD_963B_11D1_BFD1_00A02466B680_.wvu.Rows" hidden="1">[21]BOP!$A$36:$IV$36,[21]BOP!$A$44:$IV$44,[21]BOP!$A$59:$IV$59,[21]BOP!#REF!,[21]BOP!#REF!,[21]BOP!$A$79:$IV$79</definedName>
    <definedName name="Z_9E0C48F8_FFCC_11D1_98BA_00C04FC96ABD_.wvu.Rows" hidden="1">[21]BOP!$A$36:$IV$36,[21]BOP!$A$44:$IV$44,[21]BOP!$A$59:$IV$59,[21]BOP!#REF!,[21]BOP!#REF!,[21]BOP!$A$81:$IV$88</definedName>
    <definedName name="Z_9E0C48F9_FFCC_11D1_98BA_00C04FC96ABD_.wvu.Rows" hidden="1">[21]BOP!$A$36:$IV$36,[21]BOP!$A$44:$IV$44,[21]BOP!$A$59:$IV$59,[21]BOP!#REF!,[21]BOP!#REF!,[21]BOP!$A$81:$IV$88</definedName>
    <definedName name="Z_9E0C48FA_FFCC_11D1_98BA_00C04FC96ABD_.wvu.Rows" hidden="1">[21]BOP!$A$36:$IV$36,[21]BOP!$A$44:$IV$44,[21]BOP!$A$59:$IV$59,[21]BOP!#REF!,[21]BOP!#REF!,[21]BOP!$A$81:$IV$88</definedName>
    <definedName name="Z_9E0C48FB_FFCC_11D1_98BA_00C04FC96ABD_.wvu.Rows" hidden="1">[21]BOP!$A$36:$IV$36,[21]BOP!$A$44:$IV$44,[21]BOP!$A$59:$IV$59,[21]BOP!#REF!,[21]BOP!#REF!,[21]BOP!$A$81:$IV$88</definedName>
    <definedName name="Z_9E0C48FC_FFCC_11D1_98BA_00C04FC96ABD_.wvu.Rows" hidden="1">[21]BOP!$A$36:$IV$36,[21]BOP!$A$44:$IV$44,[21]BOP!$A$59:$IV$59,[21]BOP!#REF!,[21]BOP!#REF!,[21]BOP!$A$79:$IV$79,[21]BOP!$A$81:$IV$88,[21]BOP!#REF!</definedName>
    <definedName name="Z_9E0C48FD_FFCC_11D1_98BA_00C04FC96ABD_.wvu.Rows" hidden="1">[21]BOP!$A$36:$IV$36,[21]BOP!$A$44:$IV$44,[21]BOP!$A$59:$IV$59,[21]BOP!#REF!,[21]BOP!#REF!,[21]BOP!$A$79:$IV$79,[21]BOP!$A$81:$IV$88</definedName>
    <definedName name="Z_9E0C48FE_FFCC_11D1_98BA_00C04FC96ABD_.wvu.Rows" hidden="1">[21]BOP!$A$36:$IV$36,[21]BOP!$A$44:$IV$44,[21]BOP!$A$59:$IV$59,[21]BOP!#REF!,[21]BOP!#REF!,[21]BOP!$A$79:$IV$79,[21]BOP!#REF!</definedName>
    <definedName name="Z_9E0C48FF_FFCC_11D1_98BA_00C04FC96ABD_.wvu.Rows" hidden="1">[21]BOP!$A$36:$IV$36,[21]BOP!$A$44:$IV$44,[21]BOP!$A$59:$IV$59,[21]BOP!#REF!,[21]BOP!#REF!,[21]BOP!$A$79:$IV$79,[21]BOP!$A$81:$IV$88,[21]BOP!#REF!</definedName>
    <definedName name="Z_9E0C4900_FFCC_11D1_98BA_00C04FC96ABD_.wvu.Rows" hidden="1">[21]BOP!$A$36:$IV$36,[21]BOP!$A$44:$IV$44,[21]BOP!$A$59:$IV$59,[21]BOP!#REF!,[21]BOP!#REF!,[21]BOP!$A$79:$IV$79,[21]BOP!$A$81:$IV$88,[21]BOP!#REF!</definedName>
    <definedName name="Z_9E0C4901_FFCC_11D1_98BA_00C04FC96ABD_.wvu.Rows" hidden="1">[21]BOP!$A$36:$IV$36,[21]BOP!$A$44:$IV$44,[21]BOP!$A$59:$IV$59,[21]BOP!#REF!,[21]BOP!#REF!,[21]BOP!$A$79:$IV$79,[21]BOP!$A$81:$IV$88,[21]BOP!#REF!</definedName>
    <definedName name="Z_9E0C4903_FFCC_11D1_98BA_00C04FC96ABD_.wvu.Rows" hidden="1">[21]BOP!$A$36:$IV$36,[21]BOP!$A$44:$IV$44,[21]BOP!$A$59:$IV$59,[21]BOP!#REF!,[21]BOP!#REF!,[21]BOP!$A$79:$IV$79,[21]BOP!$A$81:$IV$88,[21]BOP!#REF!,[21]BOP!#REF!</definedName>
    <definedName name="Z_9E0C4904_FFCC_11D1_98BA_00C04FC96ABD_.wvu.Rows" hidden="1">[21]BOP!$A$36:$IV$36,[21]BOP!$A$44:$IV$44,[21]BOP!$A$59:$IV$59,[21]BOP!#REF!,[21]BOP!#REF!,[21]BOP!$A$79:$IV$79,[21]BOP!$A$81:$IV$88,[21]BOP!#REF!,[21]BOP!#REF!</definedName>
    <definedName name="Z_9E0C4905_FFCC_11D1_98BA_00C04FC96ABD_.wvu.Rows" hidden="1">[21]BOP!$A$36:$IV$36,[21]BOP!$A$44:$IV$44,[21]BOP!$A$59:$IV$59,[21]BOP!#REF!,[21]BOP!#REF!,[21]BOP!$A$79:$IV$79</definedName>
    <definedName name="Z_C21FAE85_013A_11D2_98BD_00C04FC96ABD_.wvu.Rows" hidden="1">[21]BOP!$A$36:$IV$36,[21]BOP!$A$44:$IV$44,[21]BOP!$A$59:$IV$59,[21]BOP!#REF!,[21]BOP!#REF!,[21]BOP!$A$81:$IV$88</definedName>
    <definedName name="Z_C21FAE86_013A_11D2_98BD_00C04FC96ABD_.wvu.Rows" hidden="1">[21]BOP!$A$36:$IV$36,[21]BOP!$A$44:$IV$44,[21]BOP!$A$59:$IV$59,[21]BOP!#REF!,[21]BOP!#REF!,[21]BOP!$A$81:$IV$88</definedName>
    <definedName name="Z_C21FAE87_013A_11D2_98BD_00C04FC96ABD_.wvu.Rows" hidden="1">[21]BOP!$A$36:$IV$36,[21]BOP!$A$44:$IV$44,[21]BOP!$A$59:$IV$59,[21]BOP!#REF!,[21]BOP!#REF!,[21]BOP!$A$81:$IV$88</definedName>
    <definedName name="Z_C21FAE88_013A_11D2_98BD_00C04FC96ABD_.wvu.Rows" hidden="1">[21]BOP!$A$36:$IV$36,[21]BOP!$A$44:$IV$44,[21]BOP!$A$59:$IV$59,[21]BOP!#REF!,[21]BOP!#REF!,[21]BOP!$A$81:$IV$88</definedName>
    <definedName name="Z_C21FAE89_013A_11D2_98BD_00C04FC96ABD_.wvu.Rows" hidden="1">[21]BOP!$A$36:$IV$36,[21]BOP!$A$44:$IV$44,[21]BOP!$A$59:$IV$59,[21]BOP!#REF!,[21]BOP!#REF!,[21]BOP!$A$79:$IV$79,[21]BOP!$A$81:$IV$88,[21]BOP!#REF!</definedName>
    <definedName name="Z_C21FAE8A_013A_11D2_98BD_00C04FC96ABD_.wvu.Rows" hidden="1">[21]BOP!$A$36:$IV$36,[21]BOP!$A$44:$IV$44,[21]BOP!$A$59:$IV$59,[21]BOP!#REF!,[21]BOP!#REF!,[21]BOP!$A$79:$IV$79,[21]BOP!$A$81:$IV$88</definedName>
    <definedName name="Z_C21FAE8B_013A_11D2_98BD_00C04FC96ABD_.wvu.Rows" hidden="1">[21]BOP!$A$36:$IV$36,[21]BOP!$A$44:$IV$44,[21]BOP!$A$59:$IV$59,[21]BOP!#REF!,[21]BOP!#REF!,[21]BOP!$A$79:$IV$79,[21]BOP!#REF!</definedName>
    <definedName name="Z_C21FAE8C_013A_11D2_98BD_00C04FC96ABD_.wvu.Rows" hidden="1">[21]BOP!$A$36:$IV$36,[21]BOP!$A$44:$IV$44,[21]BOP!$A$59:$IV$59,[21]BOP!#REF!,[21]BOP!#REF!,[21]BOP!$A$79:$IV$79,[21]BOP!$A$81:$IV$88,[21]BOP!#REF!</definedName>
    <definedName name="Z_C21FAE8D_013A_11D2_98BD_00C04FC96ABD_.wvu.Rows" hidden="1">[21]BOP!$A$36:$IV$36,[21]BOP!$A$44:$IV$44,[21]BOP!$A$59:$IV$59,[21]BOP!#REF!,[21]BOP!#REF!,[21]BOP!$A$79:$IV$79,[21]BOP!$A$81:$IV$88,[21]BOP!#REF!</definedName>
    <definedName name="Z_C21FAE8E_013A_11D2_98BD_00C04FC96ABD_.wvu.Rows" hidden="1">[21]BOP!$A$36:$IV$36,[21]BOP!$A$44:$IV$44,[21]BOP!$A$59:$IV$59,[21]BOP!#REF!,[21]BOP!#REF!,[21]BOP!$A$79:$IV$79,[21]BOP!$A$81:$IV$88,[21]BOP!#REF!</definedName>
    <definedName name="Z_C21FAE90_013A_11D2_98BD_00C04FC96ABD_.wvu.Rows" hidden="1">[21]BOP!$A$36:$IV$36,[21]BOP!$A$44:$IV$44,[21]BOP!$A$59:$IV$59,[21]BOP!#REF!,[21]BOP!#REF!,[21]BOP!$A$79:$IV$79,[21]BOP!$A$81:$IV$88,[21]BOP!#REF!,[21]BOP!#REF!</definedName>
    <definedName name="Z_C21FAE91_013A_11D2_98BD_00C04FC96ABD_.wvu.Rows" hidden="1">[21]BOP!$A$36:$IV$36,[21]BOP!$A$44:$IV$44,[21]BOP!$A$59:$IV$59,[21]BOP!#REF!,[21]BOP!#REF!,[21]BOP!$A$79:$IV$79,[21]BOP!$A$81:$IV$88,[21]BOP!#REF!,[21]BOP!#REF!</definedName>
    <definedName name="Z_C21FAE92_013A_11D2_98BD_00C04FC96ABD_.wvu.Rows" hidden="1">[21]BOP!$A$36:$IV$36,[21]BOP!$A$44:$IV$44,[21]BOP!$A$59:$IV$59,[21]BOP!#REF!,[21]BOP!#REF!,[21]BOP!$A$79:$IV$79</definedName>
    <definedName name="Z_CF25EF4A_FFAB_11D1_98B7_00C04FC96ABD_.wvu.Rows" hidden="1">[21]BOP!$A$36:$IV$36,[21]BOP!$A$44:$IV$44,[21]BOP!$A$59:$IV$59,[21]BOP!#REF!,[21]BOP!#REF!,[21]BOP!$A$81:$IV$88</definedName>
    <definedName name="Z_CF25EF4B_FFAB_11D1_98B7_00C04FC96ABD_.wvu.Rows" hidden="1">[21]BOP!$A$36:$IV$36,[21]BOP!$A$44:$IV$44,[21]BOP!$A$59:$IV$59,[21]BOP!#REF!,[21]BOP!#REF!,[21]BOP!$A$81:$IV$88</definedName>
    <definedName name="Z_CF25EF4C_FFAB_11D1_98B7_00C04FC96ABD_.wvu.Rows" hidden="1">[21]BOP!$A$36:$IV$36,[21]BOP!$A$44:$IV$44,[21]BOP!$A$59:$IV$59,[21]BOP!#REF!,[21]BOP!#REF!,[21]BOP!$A$81:$IV$88</definedName>
    <definedName name="Z_CF25EF4D_FFAB_11D1_98B7_00C04FC96ABD_.wvu.Rows" hidden="1">[21]BOP!$A$36:$IV$36,[21]BOP!$A$44:$IV$44,[21]BOP!$A$59:$IV$59,[21]BOP!#REF!,[21]BOP!#REF!,[21]BOP!$A$81:$IV$88</definedName>
    <definedName name="Z_CF25EF4E_FFAB_11D1_98B7_00C04FC96ABD_.wvu.Rows" hidden="1">[21]BOP!$A$36:$IV$36,[21]BOP!$A$44:$IV$44,[21]BOP!$A$59:$IV$59,[21]BOP!#REF!,[21]BOP!#REF!,[21]BOP!$A$79:$IV$79,[21]BOP!$A$81:$IV$88,[21]BOP!#REF!</definedName>
    <definedName name="Z_CF25EF4F_FFAB_11D1_98B7_00C04FC96ABD_.wvu.Rows" hidden="1">[21]BOP!$A$36:$IV$36,[21]BOP!$A$44:$IV$44,[21]BOP!$A$59:$IV$59,[21]BOP!#REF!,[21]BOP!#REF!,[21]BOP!$A$79:$IV$79,[21]BOP!$A$81:$IV$88</definedName>
    <definedName name="Z_CF25EF50_FFAB_11D1_98B7_00C04FC96ABD_.wvu.Rows" hidden="1">[21]BOP!$A$36:$IV$36,[21]BOP!$A$44:$IV$44,[21]BOP!$A$59:$IV$59,[21]BOP!#REF!,[21]BOP!#REF!,[21]BOP!$A$79:$IV$79,[21]BOP!#REF!</definedName>
    <definedName name="Z_CF25EF51_FFAB_11D1_98B7_00C04FC96ABD_.wvu.Rows" hidden="1">[21]BOP!$A$36:$IV$36,[21]BOP!$A$44:$IV$44,[21]BOP!$A$59:$IV$59,[21]BOP!#REF!,[21]BOP!#REF!,[21]BOP!$A$79:$IV$79,[21]BOP!$A$81:$IV$88,[21]BOP!#REF!</definedName>
    <definedName name="Z_CF25EF52_FFAB_11D1_98B7_00C04FC96ABD_.wvu.Rows" hidden="1">[21]BOP!$A$36:$IV$36,[21]BOP!$A$44:$IV$44,[21]BOP!$A$59:$IV$59,[21]BOP!#REF!,[21]BOP!#REF!,[21]BOP!$A$79:$IV$79,[21]BOP!$A$81:$IV$88,[21]BOP!#REF!</definedName>
    <definedName name="Z_CF25EF53_FFAB_11D1_98B7_00C04FC96ABD_.wvu.Rows" hidden="1">[21]BOP!$A$36:$IV$36,[21]BOP!$A$44:$IV$44,[21]BOP!$A$59:$IV$59,[21]BOP!#REF!,[21]BOP!#REF!,[21]BOP!$A$79:$IV$79,[21]BOP!$A$81:$IV$88,[21]BOP!#REF!</definedName>
    <definedName name="Z_CF25EF55_FFAB_11D1_98B7_00C04FC96ABD_.wvu.Rows" hidden="1">[21]BOP!$A$36:$IV$36,[21]BOP!$A$44:$IV$44,[21]BOP!$A$59:$IV$59,[21]BOP!#REF!,[21]BOP!#REF!,[21]BOP!$A$79:$IV$79,[21]BOP!$A$81:$IV$88,[21]BOP!#REF!,[21]BOP!#REF!</definedName>
    <definedName name="Z_CF25EF56_FFAB_11D1_98B7_00C04FC96ABD_.wvu.Rows" hidden="1">[21]BOP!$A$36:$IV$36,[21]BOP!$A$44:$IV$44,[21]BOP!$A$59:$IV$59,[21]BOP!#REF!,[21]BOP!#REF!,[21]BOP!$A$79:$IV$79,[21]BOP!$A$81:$IV$88,[21]BOP!#REF!,[21]BOP!#REF!</definedName>
    <definedName name="Z_CF25EF57_FFAB_11D1_98B7_00C04FC96ABD_.wvu.Rows" hidden="1">[21]BOP!$A$36:$IV$36,[21]BOP!$A$44:$IV$44,[21]BOP!$A$59:$IV$59,[21]BOP!#REF!,[21]BOP!#REF!,[21]BOP!$A$79:$IV$79</definedName>
    <definedName name="Z_EA8011E5_017A_11D2_98BD_00C04FC96ABD_.wvu.Rows" hidden="1">[21]BOP!$A$36:$IV$36,[21]BOP!$A$44:$IV$44,[21]BOP!$A$59:$IV$59,[21]BOP!#REF!,[21]BOP!#REF!,[21]BOP!$A$79:$IV$79,[21]BOP!$A$81:$IV$88</definedName>
    <definedName name="Z_EA8011E6_017A_11D2_98BD_00C04FC96ABD_.wvu.Rows" hidden="1">[21]BOP!$A$36:$IV$36,[21]BOP!$A$44:$IV$44,[21]BOP!$A$59:$IV$59,[21]BOP!#REF!,[21]BOP!#REF!,[21]BOP!$A$79:$IV$79,[21]BOP!#REF!</definedName>
    <definedName name="Z_EA8011E9_017A_11D2_98BD_00C04FC96ABD_.wvu.Rows" hidden="1">[21]BOP!$A$36:$IV$36,[21]BOP!$A$44:$IV$44,[21]BOP!$A$59:$IV$59,[21]BOP!#REF!,[21]BOP!#REF!,[21]BOP!$A$79:$IV$79,[21]BOP!$A$81:$IV$88,[21]BOP!#REF!</definedName>
    <definedName name="Z_EA8011EC_017A_11D2_98BD_00C04FC96ABD_.wvu.Rows" hidden="1">[21]BOP!$A$36:$IV$36,[21]BOP!$A$44:$IV$44,[21]BOP!$A$59:$IV$59,[21]BOP!#REF!,[21]BOP!#REF!,[21]BOP!$A$79:$IV$79,[21]BOP!$A$81:$IV$88,[21]BOP!#REF!,[21]BOP!#REF!</definedName>
    <definedName name="Z_EA86CE3A_00A2_11D2_98BC_00C04FC96ABD_.wvu.Rows" hidden="1">[21]BOP!$A$36:$IV$36,[21]BOP!$A$44:$IV$44,[21]BOP!$A$59:$IV$59,[21]BOP!#REF!,[21]BOP!#REF!,[21]BOP!$A$81:$IV$88</definedName>
    <definedName name="Z_EA86CE3B_00A2_11D2_98BC_00C04FC96ABD_.wvu.Rows" hidden="1">[21]BOP!$A$36:$IV$36,[21]BOP!$A$44:$IV$44,[21]BOP!$A$59:$IV$59,[21]BOP!#REF!,[21]BOP!#REF!,[21]BOP!$A$81:$IV$88</definedName>
    <definedName name="Z_EA86CE3C_00A2_11D2_98BC_00C04FC96ABD_.wvu.Rows" hidden="1">[21]BOP!$A$36:$IV$36,[21]BOP!$A$44:$IV$44,[21]BOP!$A$59:$IV$59,[21]BOP!#REF!,[21]BOP!#REF!,[21]BOP!$A$81:$IV$88</definedName>
    <definedName name="Z_EA86CE3D_00A2_11D2_98BC_00C04FC96ABD_.wvu.Rows" hidden="1">[21]BOP!$A$36:$IV$36,[21]BOP!$A$44:$IV$44,[21]BOP!$A$59:$IV$59,[21]BOP!#REF!,[21]BOP!#REF!,[21]BOP!$A$81:$IV$88</definedName>
    <definedName name="Z_EA86CE3E_00A2_11D2_98BC_00C04FC96ABD_.wvu.Rows" hidden="1">[21]BOP!$A$36:$IV$36,[21]BOP!$A$44:$IV$44,[21]BOP!$A$59:$IV$59,[21]BOP!#REF!,[21]BOP!#REF!,[21]BOP!$A$79:$IV$79,[21]BOP!$A$81:$IV$88,[21]BOP!#REF!</definedName>
    <definedName name="Z_EA86CE3F_00A2_11D2_98BC_00C04FC96ABD_.wvu.Rows" hidden="1">[21]BOP!$A$36:$IV$36,[21]BOP!$A$44:$IV$44,[21]BOP!$A$59:$IV$59,[21]BOP!#REF!,[21]BOP!#REF!,[21]BOP!$A$79:$IV$79,[21]BOP!$A$81:$IV$88</definedName>
    <definedName name="Z_EA86CE40_00A2_11D2_98BC_00C04FC96ABD_.wvu.Rows" hidden="1">[21]BOP!$A$36:$IV$36,[21]BOP!$A$44:$IV$44,[21]BOP!$A$59:$IV$59,[21]BOP!#REF!,[21]BOP!#REF!,[21]BOP!$A$79:$IV$79,[21]BOP!#REF!</definedName>
    <definedName name="Z_EA86CE41_00A2_11D2_98BC_00C04FC96ABD_.wvu.Rows" hidden="1">[21]BOP!$A$36:$IV$36,[21]BOP!$A$44:$IV$44,[21]BOP!$A$59:$IV$59,[21]BOP!#REF!,[21]BOP!#REF!,[21]BOP!$A$79:$IV$79,[21]BOP!$A$81:$IV$88,[21]BOP!#REF!</definedName>
    <definedName name="Z_EA86CE42_00A2_11D2_98BC_00C04FC96ABD_.wvu.Rows" hidden="1">[21]BOP!$A$36:$IV$36,[21]BOP!$A$44:$IV$44,[21]BOP!$A$59:$IV$59,[21]BOP!#REF!,[21]BOP!#REF!,[21]BOP!$A$79:$IV$79,[21]BOP!$A$81:$IV$88,[21]BOP!#REF!</definedName>
    <definedName name="Z_EA86CE43_00A2_11D2_98BC_00C04FC96ABD_.wvu.Rows" hidden="1">[21]BOP!$A$36:$IV$36,[21]BOP!$A$44:$IV$44,[21]BOP!$A$59:$IV$59,[21]BOP!#REF!,[21]BOP!#REF!,[21]BOP!$A$79:$IV$79,[21]BOP!$A$81:$IV$88,[21]BOP!#REF!</definedName>
    <definedName name="Z_EA86CE45_00A2_11D2_98BC_00C04FC96ABD_.wvu.Rows" hidden="1">[21]BOP!$A$36:$IV$36,[21]BOP!$A$44:$IV$44,[21]BOP!$A$59:$IV$59,[21]BOP!#REF!,[21]BOP!#REF!,[21]BOP!$A$79:$IV$79,[21]BOP!$A$81:$IV$88,[21]BOP!#REF!,[21]BOP!#REF!</definedName>
    <definedName name="Z_EA86CE46_00A2_11D2_98BC_00C04FC96ABD_.wvu.Rows" hidden="1">[21]BOP!$A$36:$IV$36,[21]BOP!$A$44:$IV$44,[21]BOP!$A$59:$IV$59,[21]BOP!#REF!,[21]BOP!#REF!,[21]BOP!$A$79:$IV$79,[21]BOP!$A$81:$IV$88,[21]BOP!#REF!,[21]BOP!#REF!</definedName>
    <definedName name="Z_EA86CE47_00A2_11D2_98BC_00C04FC96ABD_.wvu.Rows" hidden="1">[21]BOP!$A$36:$IV$36,[21]BOP!$A$44:$IV$44,[21]BOP!$A$59:$IV$59,[21]BOP!#REF!,[21]BOP!#REF!,[21]BOP!$A$79:$IV$79</definedName>
    <definedName name="利率">#REF!</definedName>
    <definedName name="承担费率">#REF!</definedName>
    <definedName name="管理费率">#REF!</definedName>
    <definedName name="贷款余额">#REF!</definedName>
    <definedName name="风险费率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6" l="1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Y22" i="16"/>
  <c r="Z22" i="16"/>
  <c r="AA22" i="16"/>
  <c r="D22" i="16"/>
  <c r="D24" i="7"/>
  <c r="E24" i="7"/>
  <c r="F24" i="7"/>
  <c r="C24" i="7"/>
  <c r="AB26" i="16"/>
  <c r="AB27" i="16"/>
  <c r="F13" i="16"/>
  <c r="F14" i="7"/>
  <c r="D8" i="23"/>
  <c r="E8" i="23"/>
  <c r="F8" i="23"/>
  <c r="C8" i="23"/>
  <c r="AB24" i="16"/>
  <c r="AB25" i="16"/>
  <c r="AB23" i="16"/>
  <c r="AB15" i="16"/>
  <c r="AB16" i="16"/>
  <c r="AB17" i="16"/>
  <c r="AB18" i="16"/>
  <c r="AB19" i="16"/>
  <c r="AB20" i="16"/>
  <c r="AB21" i="16"/>
  <c r="AB14" i="16"/>
  <c r="AB8" i="16"/>
  <c r="AB9" i="16"/>
  <c r="AB10" i="16"/>
  <c r="AB11" i="16"/>
  <c r="AB12" i="16"/>
  <c r="AB7" i="16"/>
  <c r="V13" i="16"/>
  <c r="V6" i="16"/>
  <c r="V28" i="16"/>
  <c r="W13" i="16"/>
  <c r="W6" i="16"/>
  <c r="W28" i="16"/>
  <c r="X13" i="16"/>
  <c r="Y13" i="16"/>
  <c r="Z13" i="16"/>
  <c r="AA13" i="16"/>
  <c r="AA6" i="16"/>
  <c r="AA28" i="16"/>
  <c r="X6" i="16"/>
  <c r="Y6" i="16"/>
  <c r="Z6" i="16"/>
  <c r="Y28" i="16"/>
  <c r="X28" i="16"/>
  <c r="Z28" i="16"/>
  <c r="F7" i="7"/>
  <c r="F9" i="23"/>
  <c r="F6" i="7"/>
  <c r="F7" i="23"/>
  <c r="F5" i="7"/>
  <c r="F6" i="23"/>
  <c r="F30" i="7"/>
  <c r="R13" i="16"/>
  <c r="R6" i="16"/>
  <c r="R28" i="16"/>
  <c r="S13" i="16"/>
  <c r="T13" i="16"/>
  <c r="U13" i="16"/>
  <c r="U6" i="16"/>
  <c r="U28" i="16"/>
  <c r="P13" i="16"/>
  <c r="P6" i="16"/>
  <c r="P28" i="16"/>
  <c r="Q13" i="16"/>
  <c r="Q6" i="16"/>
  <c r="Q28" i="16"/>
  <c r="S6" i="16"/>
  <c r="T6" i="16"/>
  <c r="E14" i="7"/>
  <c r="E7" i="7"/>
  <c r="T28" i="16"/>
  <c r="S28" i="16"/>
  <c r="E6" i="7"/>
  <c r="G8" i="22"/>
  <c r="E5" i="7"/>
  <c r="E7" i="23"/>
  <c r="E9" i="23"/>
  <c r="G7" i="22"/>
  <c r="E30" i="7"/>
  <c r="E6" i="23"/>
  <c r="G8" i="23"/>
  <c r="G7" i="23"/>
  <c r="G6" i="23"/>
  <c r="G5" i="22"/>
  <c r="G6" i="22"/>
  <c r="G15" i="22"/>
  <c r="D14" i="7"/>
  <c r="D7" i="7"/>
  <c r="C14" i="7"/>
  <c r="C7" i="7"/>
  <c r="C6" i="7"/>
  <c r="C7" i="23"/>
  <c r="D6" i="7"/>
  <c r="D7" i="23"/>
  <c r="C5" i="7"/>
  <c r="D5" i="7"/>
  <c r="D30" i="7"/>
  <c r="D6" i="23"/>
  <c r="C30" i="7"/>
  <c r="C6" i="23"/>
  <c r="H13" i="16"/>
  <c r="I13" i="16"/>
  <c r="O13" i="16"/>
  <c r="N13" i="16"/>
  <c r="M13" i="16"/>
  <c r="L13" i="16"/>
  <c r="K13" i="16"/>
  <c r="J13" i="16"/>
  <c r="G13" i="16"/>
  <c r="E13" i="16"/>
  <c r="D13" i="16"/>
  <c r="O6" i="16"/>
  <c r="M6" i="16"/>
  <c r="L6" i="16"/>
  <c r="D6" i="16"/>
  <c r="AB13" i="16"/>
  <c r="AB22" i="16"/>
  <c r="N6" i="16"/>
  <c r="N28" i="16"/>
  <c r="J6" i="16"/>
  <c r="J28" i="16"/>
  <c r="E6" i="16"/>
  <c r="E28" i="16"/>
  <c r="F6" i="16"/>
  <c r="F28" i="16"/>
  <c r="H6" i="16"/>
  <c r="H28" i="16"/>
  <c r="I6" i="16"/>
  <c r="I28" i="16"/>
  <c r="K6" i="16"/>
  <c r="K28" i="16"/>
  <c r="L28" i="16"/>
  <c r="D28" i="16"/>
  <c r="G6" i="16"/>
  <c r="G28" i="16"/>
  <c r="M28" i="16"/>
  <c r="O28" i="16"/>
  <c r="AB6" i="16"/>
  <c r="AB28" i="16"/>
  <c r="C9" i="23"/>
  <c r="D9" i="23"/>
  <c r="A17" i="7"/>
</calcChain>
</file>

<file path=xl/comments1.xml><?xml version="1.0" encoding="utf-8"?>
<comments xmlns="http://schemas.openxmlformats.org/spreadsheetml/2006/main">
  <authors>
    <author>Heredes Manuel NTUTUMU</author>
  </authors>
  <commentList>
    <comment ref="S12" authorId="0" shapeId="0">
      <text>
        <r>
          <rPr>
            <b/>
            <sz val="9"/>
            <color indexed="81"/>
            <rFont val="Tahoma"/>
            <family val="2"/>
          </rPr>
          <t>Heredes Manuel NTUTUMU:</t>
        </r>
        <r>
          <rPr>
            <sz val="9"/>
            <color indexed="81"/>
            <rFont val="Tahoma"/>
            <family val="2"/>
          </rPr>
          <t xml:space="preserve">
cumulo total de agosto y noviembre</t>
        </r>
      </text>
    </comment>
  </commentList>
</comments>
</file>

<file path=xl/sharedStrings.xml><?xml version="1.0" encoding="utf-8"?>
<sst xmlns="http://schemas.openxmlformats.org/spreadsheetml/2006/main" count="147" uniqueCount="103">
  <si>
    <t>CONCEPTO</t>
  </si>
  <si>
    <t>Multilaterales</t>
  </si>
  <si>
    <t xml:space="preserve">        Multilaterales</t>
  </si>
  <si>
    <t xml:space="preserve">BAD </t>
  </si>
  <si>
    <t xml:space="preserve">FAD </t>
  </si>
  <si>
    <t>IDA</t>
  </si>
  <si>
    <t>FIDA</t>
  </si>
  <si>
    <t xml:space="preserve">BADEA </t>
  </si>
  <si>
    <t>FMI</t>
  </si>
  <si>
    <t>Bilaterales</t>
  </si>
  <si>
    <t xml:space="preserve">Federacion Rusa </t>
  </si>
  <si>
    <t xml:space="preserve">Francia </t>
  </si>
  <si>
    <t>España</t>
  </si>
  <si>
    <t>Belgica-Credendo</t>
  </si>
  <si>
    <t xml:space="preserve">Eximbank China </t>
  </si>
  <si>
    <t xml:space="preserve">CDB China </t>
  </si>
  <si>
    <t xml:space="preserve"> Interna </t>
  </si>
  <si>
    <t xml:space="preserve">BEAC </t>
  </si>
  <si>
    <t xml:space="preserve">BDEAC </t>
  </si>
  <si>
    <t>BTP</t>
  </si>
  <si>
    <t>China YRMB</t>
  </si>
  <si>
    <t>ENERO</t>
  </si>
  <si>
    <t>FEBRERO</t>
  </si>
  <si>
    <t>MARZO</t>
  </si>
  <si>
    <t>ABRIL</t>
  </si>
  <si>
    <t>MAYO</t>
  </si>
  <si>
    <t>JUNIO</t>
  </si>
  <si>
    <t xml:space="preserve">TOTAL </t>
  </si>
  <si>
    <t xml:space="preserve">          Bilaterales</t>
  </si>
  <si>
    <t>Deuda Publica Total como % del PIB</t>
  </si>
  <si>
    <t xml:space="preserve">Deuda Publica total </t>
  </si>
  <si>
    <t xml:space="preserve">     Externa </t>
  </si>
  <si>
    <t xml:space="preserve">        Interna </t>
  </si>
  <si>
    <t>Fuente: MXHP - CAADP</t>
  </si>
  <si>
    <t>Credendo (Besix)</t>
  </si>
  <si>
    <t xml:space="preserve">Norinco </t>
  </si>
  <si>
    <t>PIB 2021</t>
  </si>
  <si>
    <t>DATOS</t>
  </si>
  <si>
    <t>PRINCIPAL</t>
  </si>
  <si>
    <t>ACREEDOR</t>
  </si>
  <si>
    <t>PROYECTO/LINEA DE CREDITO</t>
  </si>
  <si>
    <t>IMPORTE   RECIBIDO</t>
  </si>
  <si>
    <t>BDEAC</t>
  </si>
  <si>
    <t>USD</t>
  </si>
  <si>
    <t>INTERES/COMIS.</t>
  </si>
  <si>
    <t>TOTAL ANUAL</t>
  </si>
  <si>
    <t>TIPO DE CAMBIO</t>
  </si>
  <si>
    <t xml:space="preserve">Carrertera de AKURENAM </t>
  </si>
  <si>
    <t xml:space="preserve">Apoyo a las iniciativas de la MUJER </t>
  </si>
  <si>
    <t>TOTAL   2022</t>
  </si>
  <si>
    <t xml:space="preserve">1º Trimestre </t>
  </si>
  <si>
    <t xml:space="preserve">2º Trimestre </t>
  </si>
  <si>
    <t xml:space="preserve">3º Trimestre </t>
  </si>
  <si>
    <t xml:space="preserve">4º Trimestre </t>
  </si>
  <si>
    <t>PAGOS  REALIZADOS  2022 (EN FRANCOS CEFAS)</t>
  </si>
  <si>
    <t>CDB</t>
  </si>
  <si>
    <t>XAF</t>
  </si>
  <si>
    <t xml:space="preserve">IMPORTE EN XAF </t>
  </si>
  <si>
    <t>CUADRO DE UTILIZACIONES REALIZADOS EN 2022 (EN FRANCOS CEFAS)</t>
  </si>
  <si>
    <t>2023 Est.</t>
  </si>
  <si>
    <t xml:space="preserve">            Deuda Publica (%) PIB</t>
  </si>
  <si>
    <t xml:space="preserve">            Deuda Externa/ PIB</t>
  </si>
  <si>
    <t xml:space="preserve">            Deuda Interna/ PIB</t>
  </si>
  <si>
    <t xml:space="preserve">           El criterio de la convergencia de la cemac sugiere una solvencia inferior al 70% del PIB </t>
  </si>
  <si>
    <t xml:space="preserve">           Servicio de la deuda / PIB</t>
  </si>
  <si>
    <t xml:space="preserve">TABLA DE INDICADORES DE LA DEUDA </t>
  </si>
  <si>
    <t xml:space="preserve">Fecha de desembolso </t>
  </si>
  <si>
    <t xml:space="preserve">Ampliacion, operación y mantenimiento de la red electrica de alta tension de la region continental </t>
  </si>
  <si>
    <t xml:space="preserve">Ampliacion y apoyo tecnico de la planta turbo gas de Malabo </t>
  </si>
  <si>
    <t>DVISA</t>
  </si>
  <si>
    <t xml:space="preserve">PIB 2020 </t>
  </si>
  <si>
    <t>Deuda Fiscal Audita por EY (principal y penalidades)</t>
  </si>
  <si>
    <t xml:space="preserve">           Servicio de la deuda / Exportaciones </t>
  </si>
  <si>
    <t xml:space="preserve">          Deuda Externa / Exportaciones </t>
  </si>
  <si>
    <t xml:space="preserve">          Deuda Externa / Reservas Internacionales</t>
  </si>
  <si>
    <r>
      <t xml:space="preserve">¹     </t>
    </r>
    <r>
      <rPr>
        <sz val="12"/>
        <color theme="1"/>
        <rFont val="Calibri"/>
        <family val="2"/>
      </rPr>
      <t xml:space="preserve">Stock de la deuda inferior al 50% del PIB  por estar en programa con el FMI </t>
    </r>
  </si>
  <si>
    <t xml:space="preserve">3º Trimestre (C) </t>
  </si>
  <si>
    <t xml:space="preserve">2º Trimestre (B)  </t>
  </si>
  <si>
    <t xml:space="preserve">1º Trimestre (A) </t>
  </si>
  <si>
    <t>JULIO</t>
  </si>
  <si>
    <t>AGOSTO</t>
  </si>
  <si>
    <t>SEPTIEMBRE</t>
  </si>
  <si>
    <t>Monto de la auditoria de la dedua BTP</t>
  </si>
  <si>
    <t>OCTUBRE</t>
  </si>
  <si>
    <t>NOVIEMBRE</t>
  </si>
  <si>
    <t>DICIEMBRE</t>
  </si>
  <si>
    <t>SITUACION TRIMESTRAL DE LA DEUDA  DE GUINEA ECUATORIAL  2022 (EN FRANCOS CEFAS)</t>
  </si>
  <si>
    <t xml:space="preserve">4º Trimestre (D)  </t>
  </si>
  <si>
    <t>Norinco</t>
  </si>
  <si>
    <t>Federacion Rusa</t>
  </si>
  <si>
    <t>Eximbank China</t>
  </si>
  <si>
    <t xml:space="preserve">China YRMB </t>
  </si>
  <si>
    <t>PIB (en miles de millones)</t>
  </si>
  <si>
    <t>PIB 2022</t>
  </si>
  <si>
    <t>Banco de Construccion Chino</t>
  </si>
  <si>
    <t>Al 31 de diciembre 2022</t>
  </si>
  <si>
    <t>EUR</t>
  </si>
  <si>
    <t>DTS</t>
  </si>
  <si>
    <t>RMB</t>
  </si>
  <si>
    <t>Deuda Fiscal Audita por PWC (principal y penalidades)</t>
  </si>
  <si>
    <t>Monto de la auditoria de la dedua BTP despues la auditoria fiscal y SOMAGEC</t>
  </si>
  <si>
    <t xml:space="preserve">Titulacion CCEI BANK </t>
  </si>
  <si>
    <t>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</si>
</sst>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€_-;\-* #,##0.00\ _€_-;_-* &quot;-&quot;??\ _€_-;_-@_-"/>
    <numFmt numFmtId="164" formatCode="_-* #,##0.00_-;\-* #,##0.00_-;_-* &quot;-&quot;??_-;_-@_-"/>
    <numFmt numFmtId="165" formatCode="#,##0.0"/>
    <numFmt numFmtId="166" formatCode="0.0%"/>
    <numFmt numFmtId="167" formatCode="_(&quot;$&quot;* #,##0.00_);_(&quot;$&quot;* \(#,##0.00\);_(&quot;$&quot;* &quot;-&quot;??_);_(@_)"/>
    <numFmt numFmtId="168" formatCode="_-* #,##0.00\ [$XAF]_-;\-* #,##0.00\ [$XAF]_-;_-* &quot;-&quot;??\ [$XAF]_-;_-@_-"/>
    <numFmt numFmtId="169" formatCode="#,##0.00\ [$XAF]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20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2"/>
      <color theme="2" tint="-0.74999237037263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6" fillId="0" borderId="0"/>
    <xf numFmtId="164" fontId="1" fillId="0" borderId="0" applyFont="0" applyFill="0" applyBorder="0" applyAlignment="0" applyProtection="0"/>
  </cellStyleXfs>
  <cellXfs count="164">
    <xf numFmtId="0" fontId="0" fillId="0" borderId="0" xfId="0"/>
    <xf numFmtId="165" fontId="3" fillId="0" borderId="4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5" fontId="3" fillId="0" borderId="3" xfId="0" applyNumberFormat="1" applyFont="1" applyBorder="1"/>
    <xf numFmtId="165" fontId="3" fillId="0" borderId="6" xfId="0" applyNumberFormat="1" applyFont="1" applyBorder="1"/>
    <xf numFmtId="0" fontId="4" fillId="0" borderId="1" xfId="0" applyFont="1" applyBorder="1"/>
    <xf numFmtId="0" fontId="4" fillId="0" borderId="7" xfId="0" applyFont="1" applyBorder="1"/>
    <xf numFmtId="0" fontId="0" fillId="0" borderId="0" xfId="0" applyAlignment="1">
      <alignment vertical="center"/>
    </xf>
    <xf numFmtId="165" fontId="4" fillId="0" borderId="7" xfId="0" applyNumberFormat="1" applyFont="1" applyBorder="1" applyAlignment="1">
      <alignment horizontal="right"/>
    </xf>
    <xf numFmtId="165" fontId="3" fillId="0" borderId="6" xfId="0" applyNumberFormat="1" applyFont="1" applyBorder="1" applyAlignment="1">
      <alignment horizontal="right"/>
    </xf>
    <xf numFmtId="165" fontId="3" fillId="0" borderId="4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0" fontId="6" fillId="2" borderId="3" xfId="0" applyFont="1" applyFill="1" applyBorder="1" applyAlignment="1">
      <alignment horizontal="center" vertical="center"/>
    </xf>
    <xf numFmtId="165" fontId="3" fillId="0" borderId="12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2" fillId="0" borderId="7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0" xfId="0" applyFont="1"/>
    <xf numFmtId="0" fontId="4" fillId="4" borderId="1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165" fontId="3" fillId="0" borderId="0" xfId="0" applyNumberFormat="1" applyFont="1"/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165" fontId="14" fillId="0" borderId="3" xfId="0" applyNumberFormat="1" applyFont="1" applyBorder="1"/>
    <xf numFmtId="165" fontId="14" fillId="0" borderId="0" xfId="0" applyNumberFormat="1" applyFont="1"/>
    <xf numFmtId="165" fontId="14" fillId="0" borderId="4" xfId="0" applyNumberFormat="1" applyFont="1" applyBorder="1"/>
    <xf numFmtId="0" fontId="15" fillId="0" borderId="0" xfId="0" applyFont="1"/>
    <xf numFmtId="0" fontId="14" fillId="0" borderId="4" xfId="0" applyFont="1" applyBorder="1" applyAlignment="1">
      <alignment horizontal="center" wrapText="1"/>
    </xf>
    <xf numFmtId="165" fontId="14" fillId="0" borderId="5" xfId="0" applyNumberFormat="1" applyFont="1" applyBorder="1"/>
    <xf numFmtId="165" fontId="3" fillId="7" borderId="11" xfId="0" applyNumberFormat="1" applyFont="1" applyFill="1" applyBorder="1" applyAlignment="1">
      <alignment horizontal="right"/>
    </xf>
    <xf numFmtId="0" fontId="4" fillId="6" borderId="10" xfId="0" applyFont="1" applyFill="1" applyBorder="1" applyAlignment="1">
      <alignment horizontal="left"/>
    </xf>
    <xf numFmtId="165" fontId="4" fillId="6" borderId="10" xfId="0" applyNumberFormat="1" applyFont="1" applyFill="1" applyBorder="1"/>
    <xf numFmtId="165" fontId="4" fillId="6" borderId="1" xfId="0" applyNumberFormat="1" applyFont="1" applyFill="1" applyBorder="1"/>
    <xf numFmtId="0" fontId="4" fillId="6" borderId="7" xfId="0" applyFont="1" applyFill="1" applyBorder="1"/>
    <xf numFmtId="165" fontId="2" fillId="2" borderId="1" xfId="0" applyNumberFormat="1" applyFont="1" applyFill="1" applyBorder="1" applyAlignment="1">
      <alignment horizontal="right" vertical="center"/>
    </xf>
    <xf numFmtId="165" fontId="2" fillId="2" borderId="8" xfId="0" applyNumberFormat="1" applyFont="1" applyFill="1" applyBorder="1" applyAlignment="1">
      <alignment horizontal="right" vertical="center"/>
    </xf>
    <xf numFmtId="0" fontId="18" fillId="0" borderId="18" xfId="0" applyFont="1" applyBorder="1" applyAlignment="1">
      <alignment vertical="center"/>
    </xf>
    <xf numFmtId="0" fontId="18" fillId="0" borderId="18" xfId="0" applyFont="1" applyBorder="1" applyAlignment="1">
      <alignment horizontal="center" vertical="center"/>
    </xf>
    <xf numFmtId="43" fontId="12" fillId="0" borderId="26" xfId="2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43" fontId="12" fillId="0" borderId="17" xfId="2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43" fontId="12" fillId="0" borderId="27" xfId="2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6" fillId="5" borderId="0" xfId="4" applyFill="1"/>
    <xf numFmtId="0" fontId="16" fillId="0" borderId="0" xfId="4"/>
    <xf numFmtId="0" fontId="19" fillId="5" borderId="0" xfId="4" applyFont="1" applyFill="1"/>
    <xf numFmtId="168" fontId="16" fillId="5" borderId="0" xfId="4" applyNumberFormat="1" applyFill="1"/>
    <xf numFmtId="0" fontId="20" fillId="5" borderId="0" xfId="4" applyFont="1" applyFill="1"/>
    <xf numFmtId="0" fontId="22" fillId="5" borderId="0" xfId="4" applyFont="1" applyFill="1"/>
    <xf numFmtId="14" fontId="18" fillId="5" borderId="28" xfId="4" applyNumberFormat="1" applyFont="1" applyFill="1" applyBorder="1" applyAlignment="1">
      <alignment horizontal="left" vertical="center" wrapText="1"/>
    </xf>
    <xf numFmtId="166" fontId="18" fillId="5" borderId="28" xfId="3" applyNumberFormat="1" applyFont="1" applyFill="1" applyBorder="1" applyAlignment="1">
      <alignment horizontal="right" vertical="center"/>
    </xf>
    <xf numFmtId="166" fontId="18" fillId="5" borderId="28" xfId="1" applyNumberFormat="1" applyFont="1" applyFill="1" applyBorder="1" applyAlignment="1">
      <alignment horizontal="right" vertical="center"/>
    </xf>
    <xf numFmtId="0" fontId="22" fillId="0" borderId="0" xfId="4" applyFont="1"/>
    <xf numFmtId="14" fontId="18" fillId="0" borderId="29" xfId="4" applyNumberFormat="1" applyFont="1" applyBorder="1" applyAlignment="1">
      <alignment horizontal="left" vertical="center" wrapText="1"/>
    </xf>
    <xf numFmtId="166" fontId="18" fillId="0" borderId="29" xfId="3" applyNumberFormat="1" applyFont="1" applyFill="1" applyBorder="1" applyAlignment="1">
      <alignment horizontal="right" vertical="center"/>
    </xf>
    <xf numFmtId="166" fontId="18" fillId="0" borderId="29" xfId="1" applyNumberFormat="1" applyFont="1" applyFill="1" applyBorder="1" applyAlignment="1">
      <alignment horizontal="right" vertical="center"/>
    </xf>
    <xf numFmtId="166" fontId="18" fillId="0" borderId="29" xfId="3" applyNumberFormat="1" applyFont="1" applyBorder="1" applyAlignment="1">
      <alignment horizontal="right" vertical="center"/>
    </xf>
    <xf numFmtId="166" fontId="18" fillId="0" borderId="29" xfId="1" applyNumberFormat="1" applyFont="1" applyBorder="1" applyAlignment="1">
      <alignment horizontal="right" vertical="center"/>
    </xf>
    <xf numFmtId="10" fontId="18" fillId="0" borderId="29" xfId="3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43" fontId="18" fillId="0" borderId="24" xfId="0" applyNumberFormat="1" applyFont="1" applyBorder="1" applyAlignment="1">
      <alignment vertical="center"/>
    </xf>
    <xf numFmtId="43" fontId="12" fillId="0" borderId="25" xfId="2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16" xfId="0" applyNumberFormat="1" applyFont="1" applyBorder="1" applyAlignment="1">
      <alignment vertical="center"/>
    </xf>
    <xf numFmtId="14" fontId="18" fillId="0" borderId="14" xfId="0" applyNumberFormat="1" applyFont="1" applyBorder="1" applyAlignment="1">
      <alignment horizontal="center" vertical="center"/>
    </xf>
    <xf numFmtId="14" fontId="12" fillId="0" borderId="16" xfId="2" applyNumberFormat="1" applyFont="1" applyBorder="1" applyAlignment="1">
      <alignment horizontal="center" vertical="center"/>
    </xf>
    <xf numFmtId="0" fontId="18" fillId="0" borderId="16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0" xfId="0" applyNumberFormat="1"/>
    <xf numFmtId="0" fontId="9" fillId="0" borderId="20" xfId="0" applyFont="1" applyBorder="1" applyAlignment="1">
      <alignment vertical="center" wrapText="1"/>
    </xf>
    <xf numFmtId="14" fontId="18" fillId="0" borderId="16" xfId="0" applyNumberFormat="1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43" fontId="13" fillId="6" borderId="13" xfId="0" applyNumberFormat="1" applyFont="1" applyFill="1" applyBorder="1" applyAlignment="1">
      <alignment horizontal="center" vertical="center"/>
    </xf>
    <xf numFmtId="43" fontId="13" fillId="6" borderId="5" xfId="0" applyNumberFormat="1" applyFont="1" applyFill="1" applyBorder="1" applyAlignment="1">
      <alignment horizontal="center" vertical="center"/>
    </xf>
    <xf numFmtId="0" fontId="17" fillId="8" borderId="30" xfId="4" applyFont="1" applyFill="1" applyBorder="1" applyAlignment="1">
      <alignment horizontal="center" vertical="center"/>
    </xf>
    <xf numFmtId="169" fontId="0" fillId="0" borderId="0" xfId="0" applyNumberFormat="1"/>
    <xf numFmtId="165" fontId="4" fillId="0" borderId="1" xfId="0" applyNumberFormat="1" applyFont="1" applyBorder="1" applyAlignment="1">
      <alignment horizontal="right"/>
    </xf>
    <xf numFmtId="165" fontId="4" fillId="6" borderId="1" xfId="0" applyNumberFormat="1" applyFont="1" applyFill="1" applyBorder="1" applyAlignment="1">
      <alignment horizontal="right"/>
    </xf>
    <xf numFmtId="165" fontId="3" fillId="7" borderId="1" xfId="0" applyNumberFormat="1" applyFont="1" applyFill="1" applyBorder="1" applyAlignment="1">
      <alignment horizontal="right"/>
    </xf>
    <xf numFmtId="165" fontId="14" fillId="0" borderId="3" xfId="0" applyNumberFormat="1" applyFont="1" applyBorder="1" applyAlignment="1">
      <alignment horizontal="right"/>
    </xf>
    <xf numFmtId="165" fontId="14" fillId="0" borderId="5" xfId="0" applyNumberFormat="1" applyFont="1" applyBorder="1" applyAlignment="1">
      <alignment horizontal="right"/>
    </xf>
    <xf numFmtId="14" fontId="18" fillId="0" borderId="0" xfId="4" applyNumberFormat="1" applyFont="1" applyBorder="1" applyAlignment="1">
      <alignment horizontal="left" vertical="center" wrapText="1"/>
    </xf>
    <xf numFmtId="10" fontId="18" fillId="0" borderId="0" xfId="3" applyNumberFormat="1" applyFont="1" applyBorder="1" applyAlignment="1">
      <alignment horizontal="right" vertical="center"/>
    </xf>
    <xf numFmtId="166" fontId="18" fillId="0" borderId="0" xfId="1" applyNumberFormat="1" applyFont="1" applyBorder="1" applyAlignment="1">
      <alignment horizontal="right" vertical="center"/>
    </xf>
    <xf numFmtId="165" fontId="14" fillId="0" borderId="9" xfId="0" applyNumberFormat="1" applyFont="1" applyBorder="1" applyAlignment="1">
      <alignment horizontal="right"/>
    </xf>
    <xf numFmtId="165" fontId="14" fillId="0" borderId="10" xfId="0" applyNumberFormat="1" applyFont="1" applyBorder="1" applyAlignment="1">
      <alignment horizontal="right"/>
    </xf>
    <xf numFmtId="165" fontId="4" fillId="6" borderId="3" xfId="0" applyNumberFormat="1" applyFont="1" applyFill="1" applyBorder="1"/>
    <xf numFmtId="165" fontId="2" fillId="2" borderId="5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69" fontId="0" fillId="0" borderId="1" xfId="0" applyNumberFormat="1" applyBorder="1"/>
    <xf numFmtId="169" fontId="0" fillId="0" borderId="1" xfId="0" applyNumberFormat="1" applyBorder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0" fillId="5" borderId="0" xfId="0" applyFill="1"/>
    <xf numFmtId="0" fontId="0" fillId="0" borderId="5" xfId="0" applyBorder="1"/>
    <xf numFmtId="0" fontId="23" fillId="3" borderId="32" xfId="0" applyFont="1" applyFill="1" applyBorder="1" applyAlignment="1">
      <alignment horizontal="center" vertical="center"/>
    </xf>
    <xf numFmtId="169" fontId="0" fillId="0" borderId="5" xfId="0" applyNumberFormat="1" applyBorder="1"/>
    <xf numFmtId="0" fontId="0" fillId="0" borderId="23" xfId="0" applyBorder="1"/>
    <xf numFmtId="164" fontId="0" fillId="0" borderId="0" xfId="5" applyFont="1"/>
    <xf numFmtId="0" fontId="6" fillId="2" borderId="9" xfId="0" applyFont="1" applyFill="1" applyBorder="1" applyAlignment="1">
      <alignment horizontal="center" vertical="center"/>
    </xf>
    <xf numFmtId="165" fontId="4" fillId="6" borderId="7" xfId="0" applyNumberFormat="1" applyFont="1" applyFill="1" applyBorder="1" applyAlignment="1">
      <alignment horizontal="right"/>
    </xf>
    <xf numFmtId="165" fontId="3" fillId="7" borderId="7" xfId="0" applyNumberFormat="1" applyFont="1" applyFill="1" applyBorder="1" applyAlignment="1">
      <alignment horizontal="right"/>
    </xf>
    <xf numFmtId="165" fontId="14" fillId="0" borderId="4" xfId="0" applyNumberFormat="1" applyFont="1" applyBorder="1" applyAlignment="1">
      <alignment horizontal="right"/>
    </xf>
    <xf numFmtId="165" fontId="3" fillId="0" borderId="5" xfId="0" applyNumberFormat="1" applyFont="1" applyBorder="1" applyAlignment="1">
      <alignment horizontal="right"/>
    </xf>
    <xf numFmtId="0" fontId="4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6" fontId="2" fillId="6" borderId="33" xfId="1" applyNumberFormat="1" applyFont="1" applyFill="1" applyBorder="1" applyAlignment="1">
      <alignment horizontal="right"/>
    </xf>
    <xf numFmtId="0" fontId="4" fillId="7" borderId="3" xfId="0" applyFont="1" applyFill="1" applyBorder="1" applyAlignment="1">
      <alignment horizontal="left"/>
    </xf>
    <xf numFmtId="0" fontId="2" fillId="6" borderId="34" xfId="0" applyFont="1" applyFill="1" applyBorder="1" applyAlignment="1">
      <alignment horizontal="center"/>
    </xf>
    <xf numFmtId="0" fontId="4" fillId="7" borderId="2" xfId="0" applyFont="1" applyFill="1" applyBorder="1"/>
    <xf numFmtId="0" fontId="2" fillId="5" borderId="0" xfId="0" applyFont="1" applyFill="1" applyBorder="1" applyAlignment="1">
      <alignment horizontal="center"/>
    </xf>
    <xf numFmtId="166" fontId="2" fillId="5" borderId="0" xfId="1" applyNumberFormat="1" applyFont="1" applyFill="1" applyBorder="1" applyAlignment="1">
      <alignment horizontal="right"/>
    </xf>
    <xf numFmtId="0" fontId="9" fillId="9" borderId="31" xfId="4" applyFont="1" applyFill="1" applyBorder="1" applyAlignment="1">
      <alignment horizontal="center" vertical="center" wrapText="1"/>
    </xf>
    <xf numFmtId="0" fontId="9" fillId="9" borderId="31" xfId="4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6" xfId="0" applyBorder="1" applyAlignment="1">
      <alignment horizontal="right"/>
    </xf>
    <xf numFmtId="0" fontId="0" fillId="0" borderId="16" xfId="0" applyBorder="1"/>
    <xf numFmtId="3" fontId="0" fillId="0" borderId="16" xfId="0" applyNumberFormat="1" applyBorder="1"/>
    <xf numFmtId="0" fontId="0" fillId="0" borderId="16" xfId="0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165" fontId="3" fillId="0" borderId="9" xfId="0" applyNumberFormat="1" applyFont="1" applyBorder="1" applyAlignment="1">
      <alignment horizontal="right"/>
    </xf>
    <xf numFmtId="165" fontId="14" fillId="0" borderId="6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166" fontId="2" fillId="6" borderId="5" xfId="1" applyNumberFormat="1" applyFont="1" applyFill="1" applyBorder="1" applyAlignment="1">
      <alignment horizontal="right"/>
    </xf>
    <xf numFmtId="0" fontId="4" fillId="6" borderId="3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horizontal="right"/>
    </xf>
    <xf numFmtId="4" fontId="3" fillId="0" borderId="9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0" fontId="14" fillId="0" borderId="10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165" fontId="4" fillId="7" borderId="3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24" fillId="5" borderId="0" xfId="4" applyFont="1" applyFill="1" applyAlignment="1">
      <alignment horizontal="center" wrapText="1"/>
    </xf>
    <xf numFmtId="0" fontId="0" fillId="0" borderId="24" xfId="0" applyBorder="1" applyAlignment="1">
      <alignment horizontal="center" vertical="center" wrapText="1"/>
    </xf>
  </cellXfs>
  <cellStyles count="6">
    <cellStyle name="Millares" xfId="5" builtinId="3"/>
    <cellStyle name="Millares 2" xfId="2"/>
    <cellStyle name="Moneda 2" xfId="3"/>
    <cellStyle name="Normal" xfId="0" builtinId="0"/>
    <cellStyle name="Normal 2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AFR\Users\jbertel\Documents\EG_Work2017-2018\FINANPUP%20BUDGET\LEY_%20Presupuestos%20Rectif\PGE_RECTIF_V1\V0_PGE_R2018_05042018\DATA\GAB\Current\Standard%20Reporting%20Tables%20and%20Charts%20Ver%201.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NGA\Current\NGA-re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Users\hfranken\My%20Documents\IMF\AFR\Equatorial%20Guinea\Main%20Files\WIN\TEMP\Cam_IDAassis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5s\tre1\LIQUID\1998\Review\SCEN-97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AFR\AFR\My%20Documents\EWSDATA\NGA\NGA_REE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AFR\Users\framirez\Desktop\WRSexample2addCheck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AFR\afr\IMF\Nigeria\Statistics\Bloomberg_Nigeria_Db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abo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B964637\SCNP_BDI_DATA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5-581TG-53314G52\Desktop\Report%20base%20year%202006\Trabajos%20con%20el%20equipo\Comptes%20provisoires%202007-2014\Cptes%20provisoire%20vers25032015\SCNP_BDI_20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AFR\AFR\0000\Current\Frame\GadebbfSBA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AFR\Users\Jenny\Documents\_EG_Work%202016\FINANPUB\xDGP\Back%20Justo%20Ngomo_jun15\Equatorial%20Guinea\Framework\My%20Documents\Archives-Work\STDS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AFR\afr\DATA\SYC\Current\Scmony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ATA\MLI\Current\MLI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rief%20table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GNQ\Archive\Current\GNQHydrocarbon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GNQ\Archive\Current\GNQREAL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8D1EA2C\SIMONIT-20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INPIP\Escritorio\copie%20mini%20disc%20jaune\Docs\O-DRIVE\JM\BEN\HIPC\excelfiles\with%20libya\BN-DSA-Kad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5s\tre1\WEEKLY\Production\weekly%20report--%20INTERN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GNQ\Archive%20and%20analytical%20folders\2020\Q2\RFI%20Framework\Current\GNQFISCAL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Users\hfranken\My%20Documents\IMF\AFR\Equatorial%20Guinea\Main%20Files\BOARD\BENIN\Decion%20Pt\HIPC%20tab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AFR\Users\Jenny\Documents\_EG_Work%202016\FINANPUB\xDGP\Back%20Justo%20Ngomo_jun15\Users\jbertelS\Dropbox\GE%20(1)\Marco%20Fiscal\Ppto.%202016\GNQPROJ&#173;_NA_BO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&#233;es%20Mal&#233;o\BEAC\Services%20Centraux\DESF\Programmation%20Mon&#233;taire\PM%202012\PM%202012%20Initiale\GE\PM%20Zone%20BEAC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INPIP\Escritorio\copie%20mini%20disc%20jaune\TEMP\BOP97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se%20de%20donn&#233;es\DONNEES\Donn&#233;es%20socio-&#233;conomiques\Conjoncture%20international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AFR\AFR\DATA\COD\Main\CDDE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AFR\AFR\WINDOWS\Bureau\Porte-documents\simonit%20-mission%20programmation%20FMI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AFR\afr\TEMP\DSAtblEmily02-0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Memau_macro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AFR\AFR\DATA\MOZ\moz%20macroframeworkv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8B94BCB\GNQFISCALjmb_2008031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INPIP\Escritorio\copie%20mini%20disc%20jaune\TEMP\DEBT97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AFR\Users\Jenny\Documents\_EG_Work%202016\FINANPUB\xDGP\Back%20Justo%20Ngomo_jun15\Users\jbertelS\Dropbox\GE%20(1)\Marco%20Fiscal\Ppto.%202016\book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Startup" Target="COD/MAY%202001-MISSION/Cdbop-12-SEI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169B931\st1609201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Users\hfranken\My%20Documents\IMF\AFR\Equatorial%20Guinea\Main%20Files\My%20Documents\Temp\BurkinaFaso\premission\DSARept2_kk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AFR\afr\Lamby\Nigeria\Statistics\Imf\00NGRED_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GabopbfSBA0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AFR\AFR\DATA\GNQ\Archive\2008\Archive_GNQREAL\GNQREAL20080729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Direccion%20General%20Economia/Economi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GHA\External\GHA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AFR\afr\DATA\GNQ\Archive\2007\Current%20(as%20of%20May%2031,%202007)\deleted%20sheets\GNQREAL5_d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afr1\TEMP\My%20Documents\Moz\E-Final\BOP9703_stres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AFR\Users\aoshima\AppData\Roaming\Microsoft\Excel\StatisticalAppendix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INPIP\Escritorio\copie%20mini%20disc%20jaune\Cameroon\DSA\Cam_Relie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(2)"/>
      <sheetName val="Cover"/>
      <sheetName val="TOC"/>
      <sheetName val="IN_DMX"/>
      <sheetName val="Table_SR_SEI_MT "/>
      <sheetName val="Table_Real_SR "/>
      <sheetName val="Table_SR_Vuln"/>
      <sheetName val="TABLE_EXT_DEBT (Million USD)"/>
      <sheetName val="TABLE_EXT_DEBT"/>
      <sheetName val="Tables_6_7_MON"/>
      <sheetName val="Table_SR_Fiscal"/>
      <sheetName val="Table_SR_Fiscal_NGDP_New"/>
      <sheetName val="Table_SR_Fiscal_NGDP"/>
      <sheetName val="Table_SR_BOP_New US dollars"/>
      <sheetName val="Table_Finan Sound Indicators"/>
      <sheetName val="Table_SR_BOP_New (2)"/>
      <sheetName val="Table_SR_BOP_New (3)"/>
      <sheetName val="MDG"/>
      <sheetName val="Table_SR_BOP_New"/>
      <sheetName val="Table_Structural_Measures"/>
      <sheetName val="Table_Structural_Measures_4th"/>
      <sheetName val="Table_SR_SEI_PIN"/>
      <sheetName val="Table_SR_MDG"/>
      <sheetName val="Table_CB_SEI"/>
      <sheetName val="Table_CB_STRUCT"/>
      <sheetName val="Table_CB_STRUCT (2)"/>
      <sheetName val="Table_8_FSI"/>
      <sheetName val="Table_Credit_To_Economy"/>
      <sheetName val="Table_CB_MDG"/>
      <sheetName val="TAB1"/>
      <sheetName val="TAB2"/>
      <sheetName val="TAB3"/>
      <sheetName val="TAB4"/>
      <sheetName val="TAB5"/>
      <sheetName val="Chart Data"/>
      <sheetName val="Monthly Data"/>
      <sheetName val="XC Data"/>
      <sheetName val="RED"/>
      <sheetName val="MTO"/>
      <sheetName val="Fiscal"/>
      <sheetName val="External"/>
      <sheetName val="Xcountry"/>
      <sheetName val="Sheet1"/>
      <sheetName val="Sheet2"/>
      <sheetName val="Sheet3"/>
      <sheetName val="exports chart"/>
      <sheetName val="Exports Growth"/>
    </sheetNames>
    <sheetDataSet>
      <sheetData sheetId="0"/>
      <sheetData sheetId="1">
        <row r="1">
          <cell r="L1" t="str">
            <v xml:space="preserve">French </v>
          </cell>
        </row>
      </sheetData>
      <sheetData sheetId="2">
        <row r="1">
          <cell r="C1" t="str">
            <v>\\data2\afr\DATA\GAB\DMX\GAB.DMX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J2">
            <v>1000</v>
          </cell>
        </row>
      </sheetData>
      <sheetData sheetId="31">
        <row r="2">
          <cell r="J2">
            <v>1000</v>
          </cell>
        </row>
      </sheetData>
      <sheetData sheetId="32">
        <row r="2">
          <cell r="J2">
            <v>1000</v>
          </cell>
        </row>
      </sheetData>
      <sheetData sheetId="33">
        <row r="2">
          <cell r="J2">
            <v>1000</v>
          </cell>
        </row>
      </sheetData>
      <sheetData sheetId="34">
        <row r="8">
          <cell r="I8">
            <v>2008</v>
          </cell>
        </row>
      </sheetData>
      <sheetData sheetId="35">
        <row r="2">
          <cell r="J2">
            <v>100000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RealModule"/>
      <sheetName val="TOC"/>
      <sheetName val="Readme"/>
      <sheetName val="In"/>
      <sheetName val="In_for nonoil"/>
      <sheetName val="Out"/>
      <sheetName val="Weta"/>
      <sheetName val="SavInv_gdp"/>
      <sheetName val="SavInv_nonoilgdp"/>
      <sheetName val="Work_exp"/>
      <sheetName val="SEI_sum"/>
      <sheetName val="Work_sect"/>
      <sheetName val="Source_sect"/>
      <sheetName val="Source_exp"/>
      <sheetName val="Non-oil Defl"/>
      <sheetName val="GDP Deflator"/>
      <sheetName val="SEI"/>
      <sheetName val="Quarterly_deflator"/>
      <sheetName val="SEI-MDG"/>
      <sheetName val="Work_sect_MDG"/>
      <sheetName val="Work_exp_MDG"/>
      <sheetName val="SavInv-MDG"/>
      <sheetName val="SEI_alternative"/>
      <sheetName val="Summary"/>
      <sheetName val="brief summary"/>
      <sheetName val="Text_tab"/>
      <sheetName val="EER Data"/>
      <sheetName val="SEI long-term"/>
      <sheetName val="Table 1"/>
      <sheetName val="Table 2"/>
      <sheetName val="Table 3"/>
      <sheetName val="Table 4"/>
      <sheetName val="Table 5"/>
      <sheetName val="RED1"/>
      <sheetName val="RED2"/>
      <sheetName val="RED3"/>
      <sheetName val="RED4"/>
      <sheetName val="RED6"/>
      <sheetName val="RED7"/>
      <sheetName val="A"/>
      <sheetName val="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Terms"/>
      <sheetName val="Int"/>
      <sheetName val="info"/>
      <sheetName val="Amort"/>
      <sheetName val="Relief"/>
      <sheetName val="Summary"/>
      <sheetName val="AllAgencies"/>
      <sheetName val="CountryInfo"/>
      <sheetName val="countries &amp; codes"/>
      <sheetName val="Table 8"/>
      <sheetName val="Table 10"/>
      <sheetName val="Table 3"/>
      <sheetName val="Table 6"/>
      <sheetName val="Table 7"/>
      <sheetName val="Table 11"/>
    </sheetNames>
    <sheetDataSet>
      <sheetData sheetId="0" refreshError="1"/>
      <sheetData sheetId="1" refreshError="1"/>
      <sheetData sheetId="2" refreshError="1"/>
      <sheetData sheetId="3" refreshError="1">
        <row r="5">
          <cell r="A5" t="str">
            <v>IDA40</v>
          </cell>
          <cell r="B5">
            <v>0.02</v>
          </cell>
          <cell r="C5">
            <v>0.02</v>
          </cell>
          <cell r="D5">
            <v>0.02</v>
          </cell>
          <cell r="E5">
            <v>0.02</v>
          </cell>
          <cell r="F5">
            <v>0.02</v>
          </cell>
          <cell r="G5">
            <v>0.02</v>
          </cell>
          <cell r="H5">
            <v>0.02</v>
          </cell>
          <cell r="I5">
            <v>0.02</v>
          </cell>
          <cell r="J5">
            <v>0.02</v>
          </cell>
          <cell r="K5">
            <v>0.02</v>
          </cell>
          <cell r="L5">
            <v>0.04</v>
          </cell>
          <cell r="M5">
            <v>0.04</v>
          </cell>
          <cell r="N5">
            <v>0.04</v>
          </cell>
          <cell r="O5">
            <v>0.04</v>
          </cell>
          <cell r="P5">
            <v>0.04</v>
          </cell>
          <cell r="Q5">
            <v>0.04</v>
          </cell>
          <cell r="R5">
            <v>0.04</v>
          </cell>
          <cell r="S5">
            <v>0.04</v>
          </cell>
          <cell r="T5">
            <v>0.04</v>
          </cell>
          <cell r="U5">
            <v>0.04</v>
          </cell>
          <cell r="V5">
            <v>0.04</v>
          </cell>
          <cell r="W5">
            <v>0.04</v>
          </cell>
          <cell r="X5">
            <v>0.04</v>
          </cell>
          <cell r="Y5">
            <v>0.04</v>
          </cell>
          <cell r="Z5">
            <v>0.04</v>
          </cell>
          <cell r="AA5">
            <v>0.04</v>
          </cell>
          <cell r="AB5">
            <v>0.04</v>
          </cell>
          <cell r="AC5">
            <v>0.04</v>
          </cell>
          <cell r="AD5">
            <v>0.04</v>
          </cell>
          <cell r="AE5">
            <v>0.04</v>
          </cell>
        </row>
        <row r="6">
          <cell r="A6" t="str">
            <v>IDA40a</v>
          </cell>
          <cell r="B6">
            <v>0.01</v>
          </cell>
          <cell r="C6">
            <v>0.02</v>
          </cell>
          <cell r="D6">
            <v>0.02</v>
          </cell>
          <cell r="E6">
            <v>0.02</v>
          </cell>
          <cell r="F6">
            <v>0.02</v>
          </cell>
          <cell r="G6">
            <v>0.02</v>
          </cell>
          <cell r="H6">
            <v>0.02</v>
          </cell>
          <cell r="I6">
            <v>0.02</v>
          </cell>
          <cell r="J6">
            <v>0.02</v>
          </cell>
          <cell r="K6">
            <v>0.02</v>
          </cell>
          <cell r="L6">
            <v>0.03</v>
          </cell>
          <cell r="M6">
            <v>0.04</v>
          </cell>
          <cell r="N6">
            <v>0.04</v>
          </cell>
          <cell r="O6">
            <v>0.04</v>
          </cell>
          <cell r="P6">
            <v>0.04</v>
          </cell>
          <cell r="Q6">
            <v>0.04</v>
          </cell>
          <cell r="R6">
            <v>0.04</v>
          </cell>
          <cell r="S6">
            <v>0.04</v>
          </cell>
          <cell r="T6">
            <v>0.04</v>
          </cell>
          <cell r="U6">
            <v>0.04</v>
          </cell>
          <cell r="V6">
            <v>0.04</v>
          </cell>
          <cell r="W6">
            <v>0.04</v>
          </cell>
          <cell r="X6">
            <v>0.04</v>
          </cell>
          <cell r="Y6">
            <v>0.04</v>
          </cell>
          <cell r="Z6">
            <v>0.04</v>
          </cell>
          <cell r="AA6">
            <v>0.04</v>
          </cell>
          <cell r="AB6">
            <v>0.04</v>
          </cell>
          <cell r="AC6">
            <v>0.04</v>
          </cell>
          <cell r="AD6">
            <v>0.04</v>
          </cell>
          <cell r="AE6">
            <v>0.04</v>
          </cell>
          <cell r="AF6">
            <v>0.02</v>
          </cell>
        </row>
        <row r="7">
          <cell r="A7" t="str">
            <v>IDA50</v>
          </cell>
          <cell r="B7">
            <v>0.01</v>
          </cell>
          <cell r="C7">
            <v>0.01</v>
          </cell>
          <cell r="D7">
            <v>0.01</v>
          </cell>
          <cell r="E7">
            <v>0.01</v>
          </cell>
          <cell r="F7">
            <v>0.01</v>
          </cell>
          <cell r="G7">
            <v>0.01</v>
          </cell>
          <cell r="H7">
            <v>0.01</v>
          </cell>
          <cell r="I7">
            <v>0.01</v>
          </cell>
          <cell r="J7">
            <v>0.01</v>
          </cell>
          <cell r="K7">
            <v>0.01</v>
          </cell>
          <cell r="L7">
            <v>0.03</v>
          </cell>
          <cell r="M7">
            <v>0.03</v>
          </cell>
          <cell r="N7">
            <v>0.03</v>
          </cell>
          <cell r="O7">
            <v>0.03</v>
          </cell>
          <cell r="P7">
            <v>0.03</v>
          </cell>
          <cell r="Q7">
            <v>0.03</v>
          </cell>
          <cell r="R7">
            <v>0.03</v>
          </cell>
          <cell r="S7">
            <v>0.03</v>
          </cell>
          <cell r="T7">
            <v>0.03</v>
          </cell>
          <cell r="U7">
            <v>0.03</v>
          </cell>
          <cell r="V7">
            <v>0.03</v>
          </cell>
          <cell r="W7">
            <v>0.03</v>
          </cell>
          <cell r="X7">
            <v>0.03</v>
          </cell>
          <cell r="Y7">
            <v>0.03</v>
          </cell>
          <cell r="Z7">
            <v>0.03</v>
          </cell>
          <cell r="AA7">
            <v>0.03</v>
          </cell>
          <cell r="AB7">
            <v>0.03</v>
          </cell>
          <cell r="AC7">
            <v>0.03</v>
          </cell>
          <cell r="AD7">
            <v>0.03</v>
          </cell>
          <cell r="AE7">
            <v>0.03</v>
          </cell>
          <cell r="AF7">
            <v>0.03</v>
          </cell>
          <cell r="AG7">
            <v>0.03</v>
          </cell>
          <cell r="AH7">
            <v>0.03</v>
          </cell>
          <cell r="AI7">
            <v>0.03</v>
          </cell>
          <cell r="AJ7">
            <v>0.03</v>
          </cell>
          <cell r="AK7">
            <v>0.03</v>
          </cell>
          <cell r="AL7">
            <v>0.03</v>
          </cell>
          <cell r="AM7">
            <v>0.03</v>
          </cell>
          <cell r="AN7">
            <v>0.03</v>
          </cell>
          <cell r="AO7">
            <v>0.03</v>
          </cell>
        </row>
        <row r="8">
          <cell r="A8" t="str">
            <v>IDA50a</v>
          </cell>
          <cell r="B8">
            <v>5.0000000000000001E-3</v>
          </cell>
          <cell r="C8">
            <v>0.01</v>
          </cell>
          <cell r="D8">
            <v>0.01</v>
          </cell>
          <cell r="E8">
            <v>0.01</v>
          </cell>
          <cell r="F8">
            <v>0.01</v>
          </cell>
          <cell r="G8">
            <v>0.01</v>
          </cell>
          <cell r="H8">
            <v>0.01</v>
          </cell>
          <cell r="I8">
            <v>0.01</v>
          </cell>
          <cell r="J8">
            <v>0.01</v>
          </cell>
          <cell r="K8">
            <v>0.01</v>
          </cell>
          <cell r="L8">
            <v>0.02</v>
          </cell>
          <cell r="M8">
            <v>0.03</v>
          </cell>
          <cell r="N8">
            <v>0.03</v>
          </cell>
          <cell r="O8">
            <v>0.03</v>
          </cell>
          <cell r="P8">
            <v>0.03</v>
          </cell>
          <cell r="Q8">
            <v>0.03</v>
          </cell>
          <cell r="R8">
            <v>0.03</v>
          </cell>
          <cell r="S8">
            <v>0.03</v>
          </cell>
          <cell r="T8">
            <v>0.03</v>
          </cell>
          <cell r="U8">
            <v>0.03</v>
          </cell>
          <cell r="V8">
            <v>0.03</v>
          </cell>
          <cell r="W8">
            <v>0.03</v>
          </cell>
          <cell r="X8">
            <v>0.03</v>
          </cell>
          <cell r="Y8">
            <v>0.03</v>
          </cell>
          <cell r="Z8">
            <v>0.03</v>
          </cell>
          <cell r="AA8">
            <v>0.03</v>
          </cell>
          <cell r="AB8">
            <v>0.03</v>
          </cell>
          <cell r="AC8">
            <v>0.03</v>
          </cell>
          <cell r="AD8">
            <v>0.03</v>
          </cell>
          <cell r="AE8">
            <v>0.03</v>
          </cell>
          <cell r="AF8">
            <v>0.03</v>
          </cell>
          <cell r="AG8">
            <v>0.03</v>
          </cell>
          <cell r="AH8">
            <v>0.03</v>
          </cell>
          <cell r="AI8">
            <v>0.03</v>
          </cell>
          <cell r="AJ8">
            <v>0.03</v>
          </cell>
          <cell r="AK8">
            <v>0.03</v>
          </cell>
          <cell r="AL8">
            <v>0.03</v>
          </cell>
          <cell r="AM8">
            <v>0.03</v>
          </cell>
          <cell r="AN8">
            <v>0.03</v>
          </cell>
          <cell r="AO8">
            <v>0.03</v>
          </cell>
          <cell r="AP8">
            <v>1.4999999999999999E-2</v>
          </cell>
        </row>
        <row r="9">
          <cell r="A9" t="str">
            <v>Naples DRa</v>
          </cell>
          <cell r="B9">
            <v>1.1999999999999999E-3</v>
          </cell>
          <cell r="C9">
            <v>4.7999999999999996E-3</v>
          </cell>
          <cell r="D9">
            <v>8.6E-3</v>
          </cell>
          <cell r="E9">
            <v>1.2800000000000001E-2</v>
          </cell>
          <cell r="F9">
            <v>1.7600000000000001E-2</v>
          </cell>
          <cell r="G9">
            <v>2.3E-2</v>
          </cell>
          <cell r="H9">
            <v>2.8799999999999999E-2</v>
          </cell>
          <cell r="I9">
            <v>3.56E-2</v>
          </cell>
          <cell r="J9">
            <v>4.3200000000000002E-2</v>
          </cell>
          <cell r="K9">
            <v>5.1399999999999994E-2</v>
          </cell>
          <cell r="L9">
            <v>6.0999999999999999E-2</v>
          </cell>
          <cell r="M9">
            <v>7.1399999999999991E-2</v>
          </cell>
          <cell r="N9">
            <v>8.3000000000000004E-2</v>
          </cell>
          <cell r="O9">
            <v>9.6199999999999994E-2</v>
          </cell>
          <cell r="P9">
            <v>0.1106</v>
          </cell>
          <cell r="Q9">
            <v>0.12659999999999999</v>
          </cell>
          <cell r="R9">
            <v>0.14460000000000001</v>
          </cell>
          <cell r="S9">
            <v>7.9600000000000004E-2</v>
          </cell>
        </row>
        <row r="10">
          <cell r="A10" t="str">
            <v>Naples DSR</v>
          </cell>
          <cell r="B10">
            <v>3.3E-3</v>
          </cell>
          <cell r="C10">
            <v>3.9000000000000003E-3</v>
          </cell>
          <cell r="D10">
            <v>4.3E-3</v>
          </cell>
          <cell r="E10">
            <v>4.8999999999999998E-3</v>
          </cell>
          <cell r="F10">
            <v>5.5000000000000005E-3</v>
          </cell>
          <cell r="G10">
            <v>6.1999999999999998E-3</v>
          </cell>
          <cell r="H10">
            <v>6.8000000000000005E-3</v>
          </cell>
          <cell r="I10">
            <v>7.7000000000000002E-3</v>
          </cell>
          <cell r="J10">
            <v>8.6E-3</v>
          </cell>
          <cell r="K10">
            <v>9.5999999999999992E-3</v>
          </cell>
          <cell r="L10">
            <v>1.0700000000000001E-2</v>
          </cell>
          <cell r="M10">
            <v>1.1899999999999999E-2</v>
          </cell>
          <cell r="N10">
            <v>1.32E-2</v>
          </cell>
          <cell r="O10">
            <v>1.46E-2</v>
          </cell>
          <cell r="P10">
            <v>1.6200000000000003E-2</v>
          </cell>
          <cell r="Q10">
            <v>1.8000000000000002E-2</v>
          </cell>
          <cell r="R10">
            <v>1.9900000000000001E-2</v>
          </cell>
          <cell r="S10">
            <v>2.2099999999999998E-2</v>
          </cell>
          <cell r="T10">
            <v>2.4500000000000001E-2</v>
          </cell>
          <cell r="U10">
            <v>2.7099999999999999E-2</v>
          </cell>
          <cell r="V10">
            <v>0.03</v>
          </cell>
          <cell r="W10">
            <v>3.32E-2</v>
          </cell>
          <cell r="X10">
            <v>3.6699999999999997E-2</v>
          </cell>
          <cell r="Y10">
            <v>4.0599999999999997E-2</v>
          </cell>
          <cell r="Z10">
            <v>4.4900000000000002E-2</v>
          </cell>
          <cell r="AA10">
            <v>4.9599999999999998E-2</v>
          </cell>
          <cell r="AB10">
            <v>5.4800000000000001E-2</v>
          </cell>
          <cell r="AC10">
            <v>6.0499999999999998E-2</v>
          </cell>
          <cell r="AD10">
            <v>6.6799999999999998E-2</v>
          </cell>
          <cell r="AE10">
            <v>7.3700000000000002E-2</v>
          </cell>
          <cell r="AF10">
            <v>8.14E-2</v>
          </cell>
          <cell r="AG10">
            <v>8.9800000000000005E-2</v>
          </cell>
          <cell r="AH10">
            <v>9.9000000000000005E-2</v>
          </cell>
        </row>
        <row r="11">
          <cell r="A11" t="str">
            <v>Naples ODAa</v>
          </cell>
          <cell r="B11">
            <v>5.3E-3</v>
          </cell>
          <cell r="C11">
            <v>1.15E-2</v>
          </cell>
          <cell r="D11">
            <v>1.2699999999999999E-2</v>
          </cell>
          <cell r="E11">
            <v>1.3899999999999999E-2</v>
          </cell>
          <cell r="F11">
            <v>1.54E-2</v>
          </cell>
          <cell r="G11">
            <v>1.7000000000000001E-2</v>
          </cell>
          <cell r="H11">
            <v>1.8700000000000001E-2</v>
          </cell>
          <cell r="I11">
            <v>2.0499999999999997E-2</v>
          </cell>
          <cell r="J11">
            <v>2.2700000000000001E-2</v>
          </cell>
          <cell r="K11">
            <v>2.5000000000000001E-2</v>
          </cell>
          <cell r="L11">
            <v>2.75E-2</v>
          </cell>
          <cell r="M11">
            <v>3.04E-2</v>
          </cell>
          <cell r="N11">
            <v>3.3500000000000002E-2</v>
          </cell>
          <cell r="O11">
            <v>3.6900000000000002E-2</v>
          </cell>
          <cell r="P11">
            <v>4.07E-2</v>
          </cell>
          <cell r="Q11">
            <v>4.4900000000000002E-2</v>
          </cell>
          <cell r="R11">
            <v>4.9400000000000006E-2</v>
          </cell>
          <cell r="S11">
            <v>5.45E-2</v>
          </cell>
          <cell r="T11">
            <v>6.0100000000000001E-2</v>
          </cell>
          <cell r="U11">
            <v>6.6299999999999998E-2</v>
          </cell>
          <cell r="V11">
            <v>7.3099999999999998E-2</v>
          </cell>
          <cell r="W11">
            <v>8.0600000000000005E-2</v>
          </cell>
          <cell r="X11">
            <v>8.8800000000000004E-2</v>
          </cell>
          <cell r="Y11">
            <v>9.8000000000000004E-2</v>
          </cell>
          <cell r="Z11">
            <v>5.2600000000000001E-2</v>
          </cell>
        </row>
        <row r="12">
          <cell r="A12" t="str">
            <v>Naples ODA</v>
          </cell>
          <cell r="B12">
            <v>1.09E-2</v>
          </cell>
          <cell r="C12">
            <v>1.21E-2</v>
          </cell>
          <cell r="D12">
            <v>1.3300000000000001E-2</v>
          </cell>
          <cell r="E12">
            <v>1.46E-2</v>
          </cell>
          <cell r="F12">
            <v>1.6200000000000003E-2</v>
          </cell>
          <cell r="G12">
            <v>1.78E-2</v>
          </cell>
          <cell r="H12">
            <v>1.9599999999999999E-2</v>
          </cell>
          <cell r="I12">
            <v>2.1600000000000001E-2</v>
          </cell>
          <cell r="J12">
            <v>2.3799999999999998E-2</v>
          </cell>
          <cell r="K12">
            <v>2.6200000000000001E-2</v>
          </cell>
          <cell r="L12">
            <v>2.8900000000000002E-2</v>
          </cell>
          <cell r="M12">
            <v>3.1899999999999998E-2</v>
          </cell>
          <cell r="N12">
            <v>3.5200000000000002E-2</v>
          </cell>
          <cell r="O12">
            <v>3.8800000000000001E-2</v>
          </cell>
          <cell r="P12">
            <v>4.2699999999999995E-2</v>
          </cell>
          <cell r="Q12">
            <v>4.7100000000000003E-2</v>
          </cell>
          <cell r="R12">
            <v>5.1900000000000002E-2</v>
          </cell>
          <cell r="S12">
            <v>5.7200000000000001E-2</v>
          </cell>
          <cell r="T12">
            <v>6.3099999999999989E-2</v>
          </cell>
          <cell r="U12">
            <v>6.9699999999999998E-2</v>
          </cell>
          <cell r="V12">
            <v>7.6700000000000004E-2</v>
          </cell>
          <cell r="W12">
            <v>8.4600000000000009E-2</v>
          </cell>
          <cell r="X12">
            <v>9.3299999999999994E-2</v>
          </cell>
          <cell r="Y12">
            <v>0.10279999999999999</v>
          </cell>
        </row>
        <row r="13">
          <cell r="A13" t="str">
            <v>Naples DR</v>
          </cell>
          <cell r="B13">
            <v>3.2000000000000002E-3</v>
          </cell>
          <cell r="C13">
            <v>6.6E-3</v>
          </cell>
          <cell r="D13">
            <v>1.06E-2</v>
          </cell>
          <cell r="E13">
            <v>1.52E-2</v>
          </cell>
          <cell r="F13">
            <v>2.0199999999999999E-2</v>
          </cell>
          <cell r="G13">
            <v>2.58E-2</v>
          </cell>
          <cell r="H13">
            <v>3.2199999999999999E-2</v>
          </cell>
          <cell r="I13">
            <v>3.9199999999999999E-2</v>
          </cell>
          <cell r="J13">
            <v>4.7199999999999999E-2</v>
          </cell>
          <cell r="K13">
            <v>5.5999999999999994E-2</v>
          </cell>
          <cell r="L13">
            <v>6.6199999999999995E-2</v>
          </cell>
          <cell r="M13">
            <v>7.6999999999999999E-2</v>
          </cell>
          <cell r="N13">
            <v>8.9399999999999993E-2</v>
          </cell>
          <cell r="O13">
            <v>0.1032</v>
          </cell>
          <cell r="P13">
            <v>0.11840000000000001</v>
          </cell>
          <cell r="Q13">
            <v>0.13539999999999999</v>
          </cell>
          <cell r="R13">
            <v>0.1542</v>
          </cell>
        </row>
        <row r="14">
          <cell r="A14" t="str">
            <v>Naples DSRa</v>
          </cell>
          <cell r="B14">
            <v>0.02</v>
          </cell>
          <cell r="C14">
            <v>0.04</v>
          </cell>
          <cell r="D14">
            <v>0.06</v>
          </cell>
          <cell r="E14">
            <v>0.08</v>
          </cell>
          <cell r="F14">
            <v>0.1</v>
          </cell>
          <cell r="G14">
            <v>0.12</v>
          </cell>
          <cell r="H14">
            <v>0.14000000000000001</v>
          </cell>
          <cell r="I14">
            <v>0.16</v>
          </cell>
          <cell r="J14">
            <v>0.18</v>
          </cell>
          <cell r="K14">
            <v>0.1</v>
          </cell>
        </row>
        <row r="15">
          <cell r="A15" t="str">
            <v>PR02</v>
          </cell>
          <cell r="B15">
            <v>5.0000000000000001E-3</v>
          </cell>
          <cell r="C15">
            <v>0.01</v>
          </cell>
          <cell r="D15">
            <v>0.03</v>
          </cell>
          <cell r="E15">
            <v>0.05</v>
          </cell>
          <cell r="F15">
            <v>7.0000000000000007E-2</v>
          </cell>
          <cell r="G15">
            <v>0.09</v>
          </cell>
          <cell r="H15">
            <v>0.11</v>
          </cell>
          <cell r="I15">
            <v>0.13</v>
          </cell>
          <cell r="J15">
            <v>0.15</v>
          </cell>
          <cell r="K15">
            <v>0.17</v>
          </cell>
          <cell r="L15">
            <v>0.185</v>
          </cell>
        </row>
        <row r="16">
          <cell r="A16" t="str">
            <v>PR03</v>
          </cell>
          <cell r="B16">
            <v>0.1</v>
          </cell>
          <cell r="C16">
            <v>0.1</v>
          </cell>
          <cell r="D16">
            <v>0.1</v>
          </cell>
          <cell r="E16">
            <v>0.1</v>
          </cell>
          <cell r="F16">
            <v>0.1</v>
          </cell>
          <cell r="G16">
            <v>0.1</v>
          </cell>
          <cell r="H16">
            <v>0.1</v>
          </cell>
          <cell r="I16">
            <v>0.1</v>
          </cell>
          <cell r="J16">
            <v>0.1</v>
          </cell>
          <cell r="K16">
            <v>0.1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Info"/>
      <sheetName val="Summary of Changes"/>
      <sheetName val="Large Projections"/>
      <sheetName val="Table 1"/>
      <sheetName val="Table 2"/>
      <sheetName val="Table 3"/>
      <sheetName val="Table 4"/>
      <sheetName val="Table 5"/>
      <sheetName val="Table 6"/>
      <sheetName val="New Figure 1"/>
      <sheetName val="UFC Summary"/>
      <sheetName val="Holdings"/>
      <sheetName val="Position as of End-July 1997"/>
      <sheetName val="Liquidity Calculations (Sc. 2)"/>
      <sheetName val="Liquidity Calculations (Sc. 3)"/>
      <sheetName val="Chart"/>
      <sheetName val="Projected Arr (Sc.1)"/>
      <sheetName val="Projected Arr (Sc.2)"/>
      <sheetName val="Projected Arr (Sc.3)"/>
      <sheetName val="Projected Arr (Nov 97)"/>
      <sheetName val="Projected Pur (Sc.1)"/>
      <sheetName val="Projected Pur (Sc.2 &amp;3)"/>
      <sheetName val="Purchases Feb - May 1998"/>
      <sheetName val="Purchases by Month"/>
      <sheetName val="Ratios"/>
      <sheetName val="Ratio Data"/>
      <sheetName val="Precautionary arrangements"/>
      <sheetName val="Projection Summary"/>
      <sheetName val="Old Table 4"/>
      <sheetName val="Liquidity Calculations (Sc. 1)"/>
      <sheetName val="Old Table 6"/>
      <sheetName val="Figure 1"/>
      <sheetName val="Table 2a"/>
      <sheetName val="Table 2b"/>
      <sheetName val="projections"/>
      <sheetName val="E"/>
      <sheetName val="Summary_Info"/>
      <sheetName val="Summary_of_Changes"/>
      <sheetName val="Large_Projections"/>
      <sheetName val="Table_1"/>
      <sheetName val="Table_2"/>
      <sheetName val="Table_3"/>
      <sheetName val="Table_4"/>
      <sheetName val="Table_5"/>
      <sheetName val="Table_6"/>
      <sheetName val="New_Figure_1"/>
      <sheetName val="UFC_Summary"/>
      <sheetName val="Position_as_of_End-July_1997"/>
      <sheetName val="Liquidity_Calculations_(Sc__2)"/>
      <sheetName val="Liquidity_Calculations_(Sc__3)"/>
      <sheetName val="Projected_Arr_(Sc_1)"/>
      <sheetName val="Projected_Arr_(Sc_2)"/>
      <sheetName val="Projected_Arr_(Sc_3)"/>
      <sheetName val="Projected_Arr_(Nov_97)"/>
      <sheetName val="Projected_Pur_(Sc_1)"/>
      <sheetName val="Projected_Pur_(Sc_2_&amp;3)"/>
      <sheetName val="Purchases_Feb_-_May_1998"/>
      <sheetName val="Purchases_by_Month"/>
      <sheetName val="Ratio_Data"/>
      <sheetName val="Precautionary_arrangements"/>
      <sheetName val="Projection_Summary"/>
      <sheetName val="Old_Table_4"/>
      <sheetName val="Liquidity_Calculations_(Sc__1)"/>
      <sheetName val="Old_Table_6"/>
      <sheetName val="Figure_1"/>
      <sheetName val="pro2001"/>
      <sheetName val="total_traffic"/>
      <sheetName val="B"/>
      <sheetName val="SummaryCG"/>
      <sheetName val="CGRev"/>
      <sheetName val="CGExp"/>
      <sheetName val="CGExternal"/>
      <sheetName val="CGAuthMeth"/>
      <sheetName val="CGFin_Monthly"/>
      <sheetName val="Prices"/>
      <sheetName val="Contents"/>
      <sheetName val="i-REER"/>
      <sheetName val="assumptions"/>
      <sheetName val="Q6"/>
      <sheetName val="BOP"/>
      <sheetName val="Q2"/>
      <sheetName val="Cap"/>
      <sheetName val="Codes"/>
      <sheetName val="Sheet2"/>
      <sheetName val="Overview"/>
      <sheetName val="BP99Exp"/>
      <sheetName val="country_name_lookup"/>
      <sheetName val="REER"/>
      <sheetName val="Q3"/>
      <sheetName val="A_Current_Data"/>
      <sheetName val="Sheet1"/>
      <sheetName val="MonCH"/>
      <sheetName val="Dir"/>
      <sheetName val="DP"/>
      <sheetName val="Dollar_Index_Data"/>
      <sheetName val="e9"/>
      <sheetName val="ER"/>
      <sheetName val="ER_M"/>
      <sheetName val="Main"/>
      <sheetName val="fiscal"/>
      <sheetName val="Balance_Sheet"/>
      <sheetName val="Q4"/>
      <sheetName val="#REF"/>
      <sheetName val="Labor_M"/>
      <sheetName val="LS"/>
      <sheetName val="10"/>
      <sheetName val="12II"/>
      <sheetName val="output"/>
      <sheetName val="Prj_Food"/>
      <sheetName val="Prj_Fuel"/>
      <sheetName val="Pr_Electr"/>
      <sheetName val="JunPrg_9899&amp;beyond"/>
      <sheetName val="A_Previous_Data"/>
      <sheetName val="Links"/>
      <sheetName val="Prorač"/>
      <sheetName val="Q5"/>
      <sheetName val="QC"/>
      <sheetName val="WDQP"/>
      <sheetName val="ErrCheck"/>
      <sheetName val="sei"/>
      <sheetName val="t1"/>
      <sheetName val="IMATA"/>
      <sheetName val="finan_99"/>
      <sheetName val="perfcrit_2"/>
      <sheetName val="Table3"/>
      <sheetName val="RED47"/>
      <sheetName val="tx"/>
      <sheetName val="Table"/>
      <sheetName val="CGSum"/>
      <sheetName val="PF"/>
      <sheetName val="HF"/>
      <sheetName val="EF"/>
      <sheetName val="RF"/>
      <sheetName val="TaxRev"/>
      <sheetName val="Table_GEF"/>
      <sheetName val="Trade"/>
      <sheetName val="Trade_M"/>
      <sheetName val="ZPIZ"/>
      <sheetName val="ZZZS"/>
      <sheetName val="WPI"/>
      <sheetName val="POpula"/>
      <sheetName val="Mthly Trade"/>
      <sheetName val="Chart_RGDP"/>
      <sheetName val="IN"/>
      <sheetName val="A Previou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>
        <row r="1">
          <cell r="A1" t="str">
            <v>Stand-by and Extended Arrangements</v>
          </cell>
        </row>
      </sheetData>
      <sheetData sheetId="36">
        <row r="1">
          <cell r="A1" t="str">
            <v>Stand-by and Extended Arrangements</v>
          </cell>
        </row>
      </sheetData>
      <sheetData sheetId="37">
        <row r="1">
          <cell r="A1" t="str">
            <v>Stand-by and Extended Arrangements</v>
          </cell>
        </row>
      </sheetData>
      <sheetData sheetId="38">
        <row r="1">
          <cell r="A1" t="str">
            <v>Stand-by and Extended Arrangements</v>
          </cell>
        </row>
      </sheetData>
      <sheetData sheetId="39">
        <row r="1">
          <cell r="A1" t="str">
            <v>Stand-by and Extended Arrangements</v>
          </cell>
        </row>
      </sheetData>
      <sheetData sheetId="40">
        <row r="1">
          <cell r="A1" t="str">
            <v>Stand-by and Extended Arrangements</v>
          </cell>
        </row>
      </sheetData>
      <sheetData sheetId="41">
        <row r="1">
          <cell r="A1" t="str">
            <v>Table 5. Demand and Supply of Fund Resources</v>
          </cell>
        </row>
      </sheetData>
      <sheetData sheetId="42">
        <row r="1">
          <cell r="A1" t="str">
            <v>Table 5. Demand and Supply of Fund Resources</v>
          </cell>
        </row>
      </sheetData>
      <sheetData sheetId="43">
        <row r="1">
          <cell r="A1" t="str">
            <v>Table 5. Demand and Supply of Fund Resources</v>
          </cell>
        </row>
      </sheetData>
      <sheetData sheetId="44">
        <row r="1">
          <cell r="A1" t="str">
            <v>Table 5. Demand and Supply of Fund Resources</v>
          </cell>
        </row>
      </sheetData>
      <sheetData sheetId="45">
        <row r="1">
          <cell r="A1" t="str">
            <v>Table 5. Demand and Supply of Fund Resources</v>
          </cell>
        </row>
      </sheetData>
      <sheetData sheetId="46">
        <row r="1">
          <cell r="A1" t="str">
            <v>Table 5. Demand and Supply of Fund Resources</v>
          </cell>
        </row>
      </sheetData>
      <sheetData sheetId="47">
        <row r="1">
          <cell r="A1" t="str">
            <v>Table 5. Demand and Supply of Fund Resources</v>
          </cell>
        </row>
      </sheetData>
      <sheetData sheetId="48">
        <row r="2">
          <cell r="A2" t="str">
            <v>Table 4. Outstanding Fund Credit by Region 1/</v>
          </cell>
        </row>
      </sheetData>
      <sheetData sheetId="49">
        <row r="1">
          <cell r="A1" t="str">
            <v>Table 5. Demand and Supply of Fund Resources</v>
          </cell>
        </row>
      </sheetData>
      <sheetData sheetId="50">
        <row r="1">
          <cell r="A1" t="str">
            <v>Table 5. Demand and Supply of Fund Resources</v>
          </cell>
        </row>
      </sheetData>
      <sheetData sheetId="51">
        <row r="2">
          <cell r="A2" t="str">
            <v>Table 4. Outstanding Fund Credit by Region 1/</v>
          </cell>
        </row>
      </sheetData>
      <sheetData sheetId="52">
        <row r="1">
          <cell r="A1" t="str">
            <v>Table 5. Demand and Supply of Fund Resources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Parallel"/>
      <sheetName val="Nominal"/>
      <sheetName val="Sheet1"/>
      <sheetName val="Sheet2"/>
      <sheetName val="Sheet3"/>
      <sheetName val="Panel1"/>
      <sheetName val="Table1m"/>
      <sheetName val="assumptions"/>
      <sheetName val="fiscal"/>
      <sheetName val="contents"/>
      <sheetName val="sei"/>
      <sheetName val="Work_se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WDQP"/>
      <sheetName val="Q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F10">
            <v>-148.0000305175783</v>
          </cell>
          <cell r="G10">
            <v>-107.88550567626933</v>
          </cell>
          <cell r="H10">
            <v>-103.29082870483377</v>
          </cell>
          <cell r="I10">
            <v>-92.095024108886705</v>
          </cell>
          <cell r="J10">
            <v>-59.07321357727028</v>
          </cell>
          <cell r="K10">
            <v>-34.091136960866834</v>
          </cell>
          <cell r="L10">
            <v>-82.444614114631861</v>
          </cell>
          <cell r="M10">
            <v>55.062871623597175</v>
          </cell>
          <cell r="N10">
            <v>52.580757708194028</v>
          </cell>
          <cell r="O10">
            <v>62.830721003134784</v>
          </cell>
          <cell r="P10">
            <v>-3.6033057851239505</v>
          </cell>
          <cell r="Q10">
            <v>104.78691730553555</v>
          </cell>
          <cell r="R10">
            <v>52.672782808331704</v>
          </cell>
          <cell r="S10">
            <v>33.864067317276351</v>
          </cell>
          <cell r="T10">
            <v>-61.123425339602022</v>
          </cell>
          <cell r="U10">
            <v>-47.032125989787971</v>
          </cell>
          <cell r="V10">
            <v>-262.15183191442713</v>
          </cell>
          <cell r="W10">
            <v>-179.94529669411776</v>
          </cell>
          <cell r="X10">
            <v>-197.85174737770708</v>
          </cell>
          <cell r="Y10">
            <v>-249.71588105442532</v>
          </cell>
          <cell r="Z10">
            <v>-268.18703164092801</v>
          </cell>
          <cell r="AA10">
            <v>-313.66405769288008</v>
          </cell>
          <cell r="AB10">
            <v>-104.31937077428722</v>
          </cell>
          <cell r="AC10">
            <v>-277.94453616505575</v>
          </cell>
          <cell r="AD10">
            <v>-422.61548546477093</v>
          </cell>
          <cell r="AE10">
            <v>-472.69521644629612</v>
          </cell>
          <cell r="AF10">
            <v>-254.62289402624071</v>
          </cell>
          <cell r="AG10">
            <v>-558.25459428447004</v>
          </cell>
          <cell r="AH10">
            <v>-747.35893242646807</v>
          </cell>
          <cell r="AI10">
            <v>-681.77015490460849</v>
          </cell>
          <cell r="AJ10">
            <v>-704.6285859092219</v>
          </cell>
          <cell r="AK10">
            <v>-934.44047404366847</v>
          </cell>
          <cell r="AL10">
            <v>-945.16245359356526</v>
          </cell>
          <cell r="AM10">
            <v>-1001.9543804078195</v>
          </cell>
          <cell r="AN10">
            <v>-1014.1134060302517</v>
          </cell>
        </row>
        <row r="156">
          <cell r="F156">
            <v>211.27999877929699</v>
          </cell>
          <cell r="G156">
            <v>271.73001098632801</v>
          </cell>
          <cell r="H156">
            <v>328.60000610351602</v>
          </cell>
          <cell r="I156">
            <v>381.05999755859398</v>
          </cell>
          <cell r="J156">
            <v>436.95001220703102</v>
          </cell>
          <cell r="K156">
            <v>449.260009765625</v>
          </cell>
          <cell r="L156">
            <v>346.3</v>
          </cell>
          <cell r="M156">
            <v>300.55</v>
          </cell>
          <cell r="N156">
            <v>297.85000000000002</v>
          </cell>
          <cell r="O156">
            <v>319</v>
          </cell>
          <cell r="P156">
            <v>272.25</v>
          </cell>
          <cell r="Q156">
            <v>282.1058273315424</v>
          </cell>
          <cell r="R156">
            <v>264.69078063964861</v>
          </cell>
          <cell r="S156">
            <v>283.16149711608944</v>
          </cell>
          <cell r="T156">
            <v>555.20448684692417</v>
          </cell>
          <cell r="U156">
            <v>499.1481781005856</v>
          </cell>
          <cell r="V156">
            <v>511.55223846435598</v>
          </cell>
          <cell r="W156">
            <v>583.66909027099553</v>
          </cell>
          <cell r="X156">
            <v>589.95000000000005</v>
          </cell>
          <cell r="Y156">
            <v>615.79517420206014</v>
          </cell>
          <cell r="Z156">
            <v>710.12139072390039</v>
          </cell>
          <cell r="AA156">
            <v>733.03850707000004</v>
          </cell>
          <cell r="AB156">
            <v>696.98820361166656</v>
          </cell>
          <cell r="AC156">
            <v>580.06813594469543</v>
          </cell>
          <cell r="AD156">
            <v>527.5917330500381</v>
          </cell>
          <cell r="AE156">
            <v>526.5537766254198</v>
          </cell>
          <cell r="AF156">
            <v>522.40499059795422</v>
          </cell>
          <cell r="AG156">
            <v>478.5786864392532</v>
          </cell>
          <cell r="AH156">
            <v>445.70939774399983</v>
          </cell>
          <cell r="AI156">
            <v>480.46581216904758</v>
          </cell>
          <cell r="AJ156">
            <v>472.98152856659812</v>
          </cell>
          <cell r="AK156">
            <v>473.00021024783325</v>
          </cell>
          <cell r="AL156">
            <v>474.19837897510496</v>
          </cell>
          <cell r="AM156">
            <v>476.18920284584073</v>
          </cell>
          <cell r="AN156">
            <v>479.21374361738765</v>
          </cell>
        </row>
        <row r="166">
          <cell r="E166">
            <v>1E-3</v>
          </cell>
          <cell r="F166">
            <v>1E-3</v>
          </cell>
          <cell r="G166">
            <v>1E-3</v>
          </cell>
          <cell r="H166">
            <v>1E-3</v>
          </cell>
          <cell r="I166">
            <v>1E-3</v>
          </cell>
          <cell r="J166">
            <v>1E-3</v>
          </cell>
          <cell r="K166">
            <v>1E-3</v>
          </cell>
          <cell r="L166">
            <v>1E-3</v>
          </cell>
          <cell r="M166">
            <v>1E-3</v>
          </cell>
          <cell r="N166">
            <v>1E-3</v>
          </cell>
          <cell r="O166">
            <v>1E-3</v>
          </cell>
          <cell r="P166">
            <v>1E-3</v>
          </cell>
          <cell r="Q166">
            <v>1E-3</v>
          </cell>
          <cell r="R166">
            <v>1E-3</v>
          </cell>
          <cell r="S166">
            <v>1E-3</v>
          </cell>
          <cell r="T166">
            <v>1E-3</v>
          </cell>
          <cell r="U166">
            <v>1E-3</v>
          </cell>
          <cell r="V166">
            <v>1E-3</v>
          </cell>
          <cell r="W166">
            <v>1E-3</v>
          </cell>
          <cell r="X166">
            <v>1E-3</v>
          </cell>
          <cell r="Y166">
            <v>1E-3</v>
          </cell>
          <cell r="Z166">
            <v>1E-3</v>
          </cell>
          <cell r="AA166">
            <v>1E-3</v>
          </cell>
          <cell r="AB166">
            <v>1E-3</v>
          </cell>
          <cell r="AC166">
            <v>1E-3</v>
          </cell>
          <cell r="AD166">
            <v>1E-3</v>
          </cell>
          <cell r="AE166">
            <v>1E-3</v>
          </cell>
          <cell r="AF166">
            <v>1E-3</v>
          </cell>
          <cell r="AG166">
            <v>1E-3</v>
          </cell>
          <cell r="AH166">
            <v>1E-3</v>
          </cell>
          <cell r="AI166">
            <v>1E-3</v>
          </cell>
          <cell r="AJ166">
            <v>1E-3</v>
          </cell>
          <cell r="AK166">
            <v>1E-3</v>
          </cell>
          <cell r="AL166">
            <v>1E-3</v>
          </cell>
          <cell r="AM166">
            <v>1E-3</v>
          </cell>
          <cell r="AN166">
            <v>1E-3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  <sheetName val="raw"/>
      <sheetName val="Nominal"/>
      <sheetName val="EERProfile"/>
      <sheetName val="BDDBIL"/>
      <sheetName val="BNCB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Oil sector overview"/>
      <sheetName val="BOP"/>
      <sheetName val="BOP clean"/>
      <sheetName val="BOPUSdollar"/>
      <sheetName val="BOPU$ Tab 8"/>
      <sheetName val="Obop"/>
      <sheetName val="NObop"/>
      <sheetName val="bop_clean"/>
      <sheetName val="RB"/>
      <sheetName val="Ind"/>
      <sheetName val="ExIm"/>
      <sheetName val="Im"/>
      <sheetName val="NFS"/>
      <sheetName val="FSe"/>
      <sheetName val="TR"/>
      <sheetName val="KA"/>
      <sheetName val="Fin"/>
      <sheetName val="Oil1"/>
      <sheetName val="Oil2"/>
      <sheetName val="Asm"/>
      <sheetName val="IN"/>
      <sheetName val="OUT"/>
      <sheetName val="Ain1"/>
      <sheetName val="Ain2"/>
      <sheetName val="Med"/>
      <sheetName val="Cht"/>
      <sheetName val="MONA"/>
      <sheetName val="WETA"/>
      <sheetName val="Old"/>
      <sheetName val="Treasury"/>
      <sheetName val="Chg"/>
      <sheetName val="Macros"/>
      <sheetName val="Gin"/>
      <sheetName val="Din"/>
      <sheetName val="ASSUM"/>
      <sheetName val="Codes"/>
      <sheetName val="Orç Prog 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IL"/>
      <sheetName val="IPCL"/>
      <sheetName val="SOURCES"/>
      <sheetName val="Hist_Bse"/>
      <sheetName val="CRT"/>
      <sheetName val="CST_N-1"/>
      <sheetName val="Hist_Prov"/>
      <sheetName val="TCD"/>
      <sheetName val="Passage"/>
      <sheetName val="Nomencl"/>
      <sheetName val="MPR-1"/>
      <sheetName val="TEI_N-1"/>
      <sheetName val="CB_N-1"/>
      <sheetName val="ERE_N-1"/>
      <sheetName val="EQL"/>
      <sheetName val="CTR"/>
      <sheetName val="RESULTAT_N-1_N"/>
      <sheetName val="RESULTAT_REF_FIXE"/>
      <sheetName val="Emplois_PIB"/>
      <sheetName val="Prov"/>
      <sheetName val="Feuil3"/>
    </sheetNames>
    <sheetDataSet>
      <sheetData sheetId="0">
        <row r="4">
          <cell r="A4" t="str">
            <v>Branches</v>
          </cell>
          <cell r="B4">
            <v>0</v>
          </cell>
          <cell r="C4">
            <v>2010</v>
          </cell>
          <cell r="D4">
            <v>2011</v>
          </cell>
          <cell r="E4">
            <v>2012</v>
          </cell>
          <cell r="F4">
            <v>2013</v>
          </cell>
          <cell r="G4">
            <v>2014</v>
          </cell>
          <cell r="H4">
            <v>2015</v>
          </cell>
          <cell r="I4">
            <v>2016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</row>
        <row r="6">
          <cell r="A6" t="str">
            <v>001000</v>
          </cell>
          <cell r="B6" t="str">
            <v>Agriculture vivrière</v>
          </cell>
          <cell r="C6">
            <v>1</v>
          </cell>
          <cell r="D6">
            <v>1.037194746684599</v>
          </cell>
          <cell r="E6">
            <v>0.96413909075080428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</row>
        <row r="7">
          <cell r="A7" t="str">
            <v>002000</v>
          </cell>
          <cell r="B7" t="str">
            <v>Agriculture d'exportation</v>
          </cell>
          <cell r="C7">
            <v>1</v>
          </cell>
          <cell r="D7">
            <v>0.62299232716890229</v>
          </cell>
          <cell r="E7">
            <v>1.6051562056058604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</row>
        <row r="8">
          <cell r="A8" t="str">
            <v>003000</v>
          </cell>
          <cell r="B8" t="str">
            <v>Elevage</v>
          </cell>
          <cell r="C8">
            <v>1</v>
          </cell>
          <cell r="D8">
            <v>1.0330347473492447</v>
          </cell>
          <cell r="E8">
            <v>0.96802164938400037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</row>
        <row r="9">
          <cell r="A9" t="str">
            <v>004000</v>
          </cell>
          <cell r="B9" t="str">
            <v>Autres activités du primaire</v>
          </cell>
          <cell r="C9">
            <v>1</v>
          </cell>
          <cell r="D9">
            <v>1.0330347473492447</v>
          </cell>
          <cell r="E9">
            <v>0.96802164938400037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</row>
        <row r="10">
          <cell r="A10" t="str">
            <v>005000</v>
          </cell>
          <cell r="B10" t="str">
            <v>Extraction</v>
          </cell>
          <cell r="C10">
            <v>1</v>
          </cell>
          <cell r="D10">
            <v>2.1</v>
          </cell>
          <cell r="E10">
            <v>1.3333333333333333</v>
          </cell>
          <cell r="F10">
            <v>0.35714285714285715</v>
          </cell>
          <cell r="G10">
            <v>1</v>
          </cell>
          <cell r="H10">
            <v>1</v>
          </cell>
          <cell r="I10">
            <v>1</v>
          </cell>
        </row>
        <row r="11">
          <cell r="A11" t="str">
            <v>006001</v>
          </cell>
          <cell r="B11" t="str">
            <v>Abattage, transformationet conserve de viande</v>
          </cell>
          <cell r="C11">
            <v>1</v>
          </cell>
          <cell r="D11">
            <v>1</v>
          </cell>
          <cell r="E11">
            <v>1</v>
          </cell>
          <cell r="F11">
            <v>1</v>
          </cell>
          <cell r="G11">
            <v>1</v>
          </cell>
          <cell r="H11">
            <v>1</v>
          </cell>
          <cell r="I11">
            <v>1</v>
          </cell>
        </row>
        <row r="12">
          <cell r="A12" t="str">
            <v>006002</v>
          </cell>
          <cell r="B12" t="str">
            <v>Fabrication des boissons</v>
          </cell>
          <cell r="C12">
            <v>1</v>
          </cell>
          <cell r="D12">
            <v>1.45</v>
          </cell>
          <cell r="E12">
            <v>1.0206896551724138</v>
          </cell>
          <cell r="F12">
            <v>0.67567567567567566</v>
          </cell>
          <cell r="G12">
            <v>1</v>
          </cell>
          <cell r="H12">
            <v>1</v>
          </cell>
          <cell r="I12">
            <v>1</v>
          </cell>
        </row>
        <row r="13">
          <cell r="A13" t="str">
            <v>006003</v>
          </cell>
          <cell r="B13" t="str">
            <v>Autres industries agro-alimentaires</v>
          </cell>
          <cell r="C13">
            <v>1</v>
          </cell>
          <cell r="D13">
            <v>0.18878824352694193</v>
          </cell>
          <cell r="E13">
            <v>1.3528488566912693</v>
          </cell>
          <cell r="F13">
            <v>3.915396742850223</v>
          </cell>
          <cell r="G13">
            <v>1</v>
          </cell>
          <cell r="H13">
            <v>1</v>
          </cell>
          <cell r="I13">
            <v>1</v>
          </cell>
        </row>
        <row r="14">
          <cell r="A14" t="str">
            <v>007001</v>
          </cell>
          <cell r="B14" t="str">
            <v>Industries textiles</v>
          </cell>
          <cell r="C14">
            <v>1</v>
          </cell>
          <cell r="D14">
            <v>0.63</v>
          </cell>
          <cell r="E14">
            <v>0.88888888888888895</v>
          </cell>
          <cell r="F14">
            <v>1.7857142857142856</v>
          </cell>
          <cell r="G14">
            <v>1</v>
          </cell>
          <cell r="H14">
            <v>1</v>
          </cell>
          <cell r="I14">
            <v>1</v>
          </cell>
        </row>
        <row r="15">
          <cell r="A15" t="str">
            <v>007002</v>
          </cell>
          <cell r="B15" t="str">
            <v>Autres industries manufacturières</v>
          </cell>
          <cell r="C15">
            <v>1</v>
          </cell>
          <cell r="D15">
            <v>0.51</v>
          </cell>
          <cell r="E15">
            <v>1.1372549019607843</v>
          </cell>
          <cell r="F15">
            <v>1.7241379310344829</v>
          </cell>
          <cell r="G15">
            <v>1</v>
          </cell>
          <cell r="H15">
            <v>1</v>
          </cell>
          <cell r="I15">
            <v>1</v>
          </cell>
        </row>
        <row r="16">
          <cell r="A16" t="str">
            <v>008000</v>
          </cell>
          <cell r="B16" t="str">
            <v>Electricité, gaz et eau</v>
          </cell>
          <cell r="C16">
            <v>1</v>
          </cell>
          <cell r="D16">
            <v>1.42</v>
          </cell>
          <cell r="E16">
            <v>1.1619718309859155</v>
          </cell>
          <cell r="F16">
            <v>0.60606060606060608</v>
          </cell>
          <cell r="G16">
            <v>1</v>
          </cell>
          <cell r="H16">
            <v>1</v>
          </cell>
          <cell r="I16">
            <v>1</v>
          </cell>
        </row>
        <row r="17">
          <cell r="A17" t="str">
            <v>009000</v>
          </cell>
          <cell r="B17" t="str">
            <v>Construction</v>
          </cell>
          <cell r="C17">
            <v>1</v>
          </cell>
          <cell r="D17">
            <v>1.0408142420450397</v>
          </cell>
          <cell r="E17">
            <v>0.96078623793151985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</row>
        <row r="18">
          <cell r="A18" t="str">
            <v>010001</v>
          </cell>
          <cell r="B18" t="str">
            <v>Commerce</v>
          </cell>
          <cell r="C18">
            <v>1</v>
          </cell>
          <cell r="D18">
            <v>1.0101764559394333</v>
          </cell>
          <cell r="E18">
            <v>0.98992606105636316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</row>
        <row r="19">
          <cell r="A19" t="str">
            <v>010002</v>
          </cell>
          <cell r="B19" t="str">
            <v>Service de réparation</v>
          </cell>
          <cell r="C19">
            <v>1</v>
          </cell>
          <cell r="D19">
            <v>1.0101764559394333</v>
          </cell>
          <cell r="E19">
            <v>0.98992606105636316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</row>
        <row r="20">
          <cell r="A20" t="str">
            <v>011001</v>
          </cell>
          <cell r="B20" t="str">
            <v>Transports</v>
          </cell>
          <cell r="C20">
            <v>1</v>
          </cell>
          <cell r="D20">
            <v>1.0101764559394333</v>
          </cell>
          <cell r="E20">
            <v>0.98992606105636316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</row>
        <row r="21">
          <cell r="A21" t="str">
            <v>011002</v>
          </cell>
          <cell r="B21" t="str">
            <v>Communication</v>
          </cell>
          <cell r="C21">
            <v>1</v>
          </cell>
          <cell r="D21">
            <v>1.0101764559394333</v>
          </cell>
          <cell r="E21">
            <v>0.98992606105636316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</row>
        <row r="22">
          <cell r="A22" t="str">
            <v>012000</v>
          </cell>
          <cell r="B22" t="str">
            <v>Banques et assurances</v>
          </cell>
          <cell r="C22">
            <v>1</v>
          </cell>
          <cell r="D22">
            <v>1.0101764559394333</v>
          </cell>
          <cell r="E22">
            <v>0.98992606105636316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</row>
        <row r="23">
          <cell r="A23" t="str">
            <v>013000</v>
          </cell>
          <cell r="B23" t="str">
            <v>Hébergement, Restauration et autres serv. Marchands</v>
          </cell>
          <cell r="C23">
            <v>1</v>
          </cell>
          <cell r="D23">
            <v>1.0101764559394333</v>
          </cell>
          <cell r="E23">
            <v>0.98992606105636316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</row>
        <row r="24">
          <cell r="A24" t="str">
            <v>014000</v>
          </cell>
          <cell r="B24" t="str">
            <v>Administration publique</v>
          </cell>
          <cell r="C24">
            <v>1</v>
          </cell>
          <cell r="D24">
            <v>1.02</v>
          </cell>
          <cell r="E24">
            <v>0.98039215686274506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</row>
        <row r="25">
          <cell r="A25" t="str">
            <v>015000</v>
          </cell>
          <cell r="B25" t="str">
            <v>Education</v>
          </cell>
          <cell r="C25">
            <v>1</v>
          </cell>
          <cell r="D25">
            <v>1</v>
          </cell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</row>
        <row r="26">
          <cell r="A26" t="str">
            <v>016000</v>
          </cell>
          <cell r="B26" t="str">
            <v>Santé</v>
          </cell>
          <cell r="C26">
            <v>1</v>
          </cell>
          <cell r="D26">
            <v>1</v>
          </cell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</row>
        <row r="27">
          <cell r="A27" t="str">
            <v>017000</v>
          </cell>
          <cell r="B27" t="str">
            <v>Autres services non marchands</v>
          </cell>
          <cell r="C27">
            <v>1</v>
          </cell>
          <cell r="D27">
            <v>1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</row>
        <row r="28">
          <cell r="A28" t="str">
            <v>018000</v>
          </cell>
          <cell r="B28" t="str">
            <v>SIFIM</v>
          </cell>
          <cell r="C28">
            <v>1</v>
          </cell>
          <cell r="D28">
            <v>1.0101764559394333</v>
          </cell>
          <cell r="E28">
            <v>0.98992606105636316</v>
          </cell>
          <cell r="F28">
            <v>1</v>
          </cell>
          <cell r="G28">
            <v>1</v>
          </cell>
          <cell r="H28">
            <v>1</v>
          </cell>
          <cell r="I28">
            <v>1</v>
          </cell>
        </row>
        <row r="29">
          <cell r="A29" t="str">
            <v>019000</v>
          </cell>
          <cell r="B29" t="str">
            <v>Correction Territoriale</v>
          </cell>
          <cell r="C29">
            <v>1</v>
          </cell>
          <cell r="D29">
            <v>1.0484118721577844</v>
          </cell>
          <cell r="E29">
            <v>0.95382361317776221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</row>
      </sheetData>
      <sheetData sheetId="1">
        <row r="4">
          <cell r="A4" t="str">
            <v>Branches</v>
          </cell>
          <cell r="B4">
            <v>0</v>
          </cell>
          <cell r="C4">
            <v>2010</v>
          </cell>
          <cell r="D4">
            <v>2011</v>
          </cell>
          <cell r="E4">
            <v>2012</v>
          </cell>
          <cell r="F4">
            <v>2013</v>
          </cell>
          <cell r="G4">
            <v>2014</v>
          </cell>
          <cell r="H4">
            <v>2015</v>
          </cell>
          <cell r="I4">
            <v>2016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</row>
        <row r="6">
          <cell r="A6" t="str">
            <v>001000</v>
          </cell>
          <cell r="B6" t="str">
            <v>Produit de l'agriculture vivrière</v>
          </cell>
          <cell r="C6">
            <v>1</v>
          </cell>
          <cell r="D6">
            <v>1.0809</v>
          </cell>
          <cell r="E6">
            <v>0.92515496345637893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</row>
        <row r="7">
          <cell r="A7" t="str">
            <v>002000</v>
          </cell>
          <cell r="B7" t="str">
            <v>Produit de l'agriculture d'exportation</v>
          </cell>
          <cell r="C7">
            <v>1</v>
          </cell>
          <cell r="D7">
            <v>1.37</v>
          </cell>
          <cell r="E7">
            <v>0.72992700729927007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</row>
        <row r="8">
          <cell r="A8" t="str">
            <v>003000</v>
          </cell>
          <cell r="B8" t="str">
            <v>Produit de l'élevage</v>
          </cell>
          <cell r="C8">
            <v>1</v>
          </cell>
          <cell r="D8">
            <v>1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</row>
        <row r="9">
          <cell r="A9" t="str">
            <v>004000</v>
          </cell>
          <cell r="B9" t="str">
            <v>Autres produits des activités du primaire</v>
          </cell>
          <cell r="C9">
            <v>1</v>
          </cell>
          <cell r="D9">
            <v>1.1027</v>
          </cell>
          <cell r="E9">
            <v>0.90686496780629366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</row>
        <row r="10">
          <cell r="A10" t="str">
            <v>005000</v>
          </cell>
          <cell r="B10" t="str">
            <v>Extraction</v>
          </cell>
          <cell r="C10">
            <v>1</v>
          </cell>
          <cell r="D10">
            <v>1</v>
          </cell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</row>
        <row r="11">
          <cell r="A11" t="str">
            <v>006001</v>
          </cell>
          <cell r="B11" t="str">
            <v>Abattage, transformationet conserve de viande</v>
          </cell>
          <cell r="C11">
            <v>1</v>
          </cell>
          <cell r="D11">
            <v>1.03</v>
          </cell>
          <cell r="E11">
            <v>0.970873786407767</v>
          </cell>
          <cell r="F11">
            <v>1</v>
          </cell>
          <cell r="G11">
            <v>1</v>
          </cell>
          <cell r="H11">
            <v>1</v>
          </cell>
          <cell r="I11">
            <v>1</v>
          </cell>
        </row>
        <row r="12">
          <cell r="A12" t="str">
            <v>006002</v>
          </cell>
          <cell r="B12" t="str">
            <v>Boissons</v>
          </cell>
          <cell r="C12">
            <v>1</v>
          </cell>
          <cell r="D12">
            <v>1.1016999999999999</v>
          </cell>
          <cell r="E12">
            <v>0.90768811836253072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</row>
        <row r="13">
          <cell r="A13" t="str">
            <v>006003</v>
          </cell>
          <cell r="B13" t="str">
            <v>Autres produits des industries agro-alimentaires</v>
          </cell>
          <cell r="C13">
            <v>1</v>
          </cell>
          <cell r="D13">
            <v>1.1184000000000001</v>
          </cell>
          <cell r="E13">
            <v>0.89413447782546485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</row>
        <row r="14">
          <cell r="A14" t="str">
            <v>007001</v>
          </cell>
          <cell r="B14" t="str">
            <v>Textiles</v>
          </cell>
          <cell r="C14">
            <v>1</v>
          </cell>
          <cell r="D14">
            <v>1.1100000000000001</v>
          </cell>
          <cell r="E14">
            <v>0.9009009009009008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</row>
        <row r="15">
          <cell r="A15" t="str">
            <v>007002</v>
          </cell>
          <cell r="B15" t="str">
            <v>Autres produits des industries manufacturières</v>
          </cell>
          <cell r="C15">
            <v>1</v>
          </cell>
          <cell r="D15">
            <v>1.0592999999999999</v>
          </cell>
          <cell r="E15">
            <v>0.94401963560842073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</row>
        <row r="16">
          <cell r="A16" t="str">
            <v>008000</v>
          </cell>
          <cell r="B16" t="str">
            <v>Electricité, gaz et eau</v>
          </cell>
          <cell r="C16">
            <v>1</v>
          </cell>
          <cell r="D16">
            <v>1.3712</v>
          </cell>
          <cell r="E16">
            <v>0.72928821470245042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</row>
        <row r="17">
          <cell r="A17" t="str">
            <v>009000</v>
          </cell>
          <cell r="B17" t="str">
            <v>Bâtiments et travaux publics</v>
          </cell>
          <cell r="C17">
            <v>1</v>
          </cell>
          <cell r="D17">
            <v>1.02</v>
          </cell>
          <cell r="E17">
            <v>0.98039215686274506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</row>
        <row r="18">
          <cell r="A18" t="str">
            <v>010001</v>
          </cell>
          <cell r="B18" t="str">
            <v>Service des ventes</v>
          </cell>
          <cell r="C18">
            <v>1</v>
          </cell>
          <cell r="D18">
            <v>1.08</v>
          </cell>
          <cell r="E18">
            <v>0.92592592592592582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</row>
        <row r="19">
          <cell r="A19" t="str">
            <v>010002</v>
          </cell>
          <cell r="B19" t="str">
            <v>Service de réparation</v>
          </cell>
          <cell r="C19">
            <v>1</v>
          </cell>
          <cell r="D19">
            <v>0.96</v>
          </cell>
          <cell r="E19">
            <v>1.0416666666666667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</row>
        <row r="20">
          <cell r="A20" t="str">
            <v>011001</v>
          </cell>
          <cell r="B20" t="str">
            <v>Service des transports</v>
          </cell>
          <cell r="C20">
            <v>1</v>
          </cell>
          <cell r="D20">
            <v>1.08</v>
          </cell>
          <cell r="E20">
            <v>0.92592592592592582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</row>
        <row r="21">
          <cell r="A21" t="str">
            <v>011002</v>
          </cell>
          <cell r="B21" t="str">
            <v>Service de communication</v>
          </cell>
          <cell r="C21">
            <v>1</v>
          </cell>
          <cell r="D21">
            <v>0.96</v>
          </cell>
          <cell r="E21">
            <v>1.0416666666666667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</row>
        <row r="22">
          <cell r="A22" t="str">
            <v>012000</v>
          </cell>
          <cell r="B22" t="str">
            <v>Service des Banques et assurances</v>
          </cell>
          <cell r="C22">
            <v>1</v>
          </cell>
          <cell r="D22">
            <v>1.0874999999999999</v>
          </cell>
          <cell r="E22">
            <v>0.91954022988505757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</row>
        <row r="23">
          <cell r="A23" t="str">
            <v>013000</v>
          </cell>
          <cell r="B23" t="str">
            <v>Service des  hôtels et restaurants</v>
          </cell>
          <cell r="C23">
            <v>1</v>
          </cell>
          <cell r="D23">
            <v>1.0874999999999999</v>
          </cell>
          <cell r="E23">
            <v>0.91954022988505757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</row>
        <row r="24">
          <cell r="A24" t="str">
            <v>014000</v>
          </cell>
          <cell r="B24" t="str">
            <v>Service de l'Administration publique</v>
          </cell>
          <cell r="C24">
            <v>1</v>
          </cell>
          <cell r="D24">
            <v>1</v>
          </cell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</row>
        <row r="25">
          <cell r="A25" t="str">
            <v>015000</v>
          </cell>
          <cell r="B25" t="str">
            <v>Service de l'éducation</v>
          </cell>
          <cell r="C25">
            <v>1</v>
          </cell>
          <cell r="D25">
            <v>1</v>
          </cell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</row>
        <row r="26">
          <cell r="A26" t="str">
            <v>016000</v>
          </cell>
          <cell r="B26" t="str">
            <v>Service de la santé</v>
          </cell>
          <cell r="C26">
            <v>1</v>
          </cell>
          <cell r="D26">
            <v>1.07</v>
          </cell>
          <cell r="E26">
            <v>0.93457943925233644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</row>
        <row r="27">
          <cell r="A27" t="str">
            <v>017000</v>
          </cell>
          <cell r="B27" t="str">
            <v>Autres services</v>
          </cell>
          <cell r="C27">
            <v>1</v>
          </cell>
          <cell r="D27">
            <v>1.1000000000000001</v>
          </cell>
          <cell r="E27">
            <v>0.90909090909090906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</row>
        <row r="28">
          <cell r="A28" t="str">
            <v>018000</v>
          </cell>
          <cell r="B28" t="str">
            <v>SIFIM</v>
          </cell>
          <cell r="C28">
            <v>1</v>
          </cell>
          <cell r="D28">
            <v>1.0874999999999999</v>
          </cell>
          <cell r="E28">
            <v>0.91954022988505757</v>
          </cell>
          <cell r="F28">
            <v>1</v>
          </cell>
          <cell r="G28">
            <v>1</v>
          </cell>
          <cell r="H28">
            <v>1</v>
          </cell>
          <cell r="I28">
            <v>1</v>
          </cell>
        </row>
        <row r="29">
          <cell r="A29" t="str">
            <v>019000</v>
          </cell>
          <cell r="B29" t="str">
            <v>Correction Territoriale</v>
          </cell>
          <cell r="C29">
            <v>1</v>
          </cell>
          <cell r="D29">
            <v>1.0682412458476824</v>
          </cell>
          <cell r="E29">
            <v>0.93611813238541364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R-1"/>
      <sheetName val="TEI_N-1"/>
      <sheetName val="CB_N-1"/>
      <sheetName val="ERE_N-1"/>
      <sheetName val="EQL"/>
      <sheetName val="CTR"/>
      <sheetName val="RESULTAT_N-1_N"/>
      <sheetName val="RESULTAT_REF_FIXE"/>
      <sheetName val="IPIL"/>
      <sheetName val="IPCL"/>
      <sheetName val="SOURCES"/>
      <sheetName val="Pass_CB"/>
      <sheetName val="Pass_Prod"/>
      <sheetName val="Nomencl"/>
      <sheetName val="Emplois_PIB"/>
      <sheetName val="Prov"/>
      <sheetName val="Feuil3"/>
      <sheetName val="Calcul"/>
    </sheetNames>
    <sheetDataSet>
      <sheetData sheetId="0"/>
      <sheetData sheetId="1"/>
      <sheetData sheetId="2"/>
      <sheetData sheetId="3"/>
      <sheetData sheetId="4">
        <row r="34">
          <cell r="C34">
            <v>4361710</v>
          </cell>
        </row>
      </sheetData>
      <sheetData sheetId="5"/>
      <sheetData sheetId="6"/>
      <sheetData sheetId="7"/>
      <sheetData sheetId="8"/>
      <sheetData sheetId="9"/>
      <sheetData sheetId="10">
        <row r="4">
          <cell r="A4" t="str">
            <v>Branches</v>
          </cell>
          <cell r="C4">
            <v>2010</v>
          </cell>
          <cell r="D4">
            <v>2011</v>
          </cell>
          <cell r="E4">
            <v>2012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</row>
        <row r="6">
          <cell r="A6" t="str">
            <v>001000</v>
          </cell>
          <cell r="B6" t="str">
            <v>Agriculture vivrière</v>
          </cell>
          <cell r="C6">
            <v>1</v>
          </cell>
          <cell r="D6">
            <v>1.037194746684599</v>
          </cell>
          <cell r="E6">
            <v>1</v>
          </cell>
        </row>
        <row r="7">
          <cell r="A7" t="str">
            <v>002000</v>
          </cell>
          <cell r="B7" t="str">
            <v>Agriculture d'exportation</v>
          </cell>
          <cell r="C7">
            <v>1</v>
          </cell>
          <cell r="D7">
            <v>0.62299232716890229</v>
          </cell>
          <cell r="E7">
            <v>1</v>
          </cell>
        </row>
        <row r="8">
          <cell r="A8" t="str">
            <v>003000</v>
          </cell>
          <cell r="B8" t="str">
            <v>Elevage</v>
          </cell>
          <cell r="C8">
            <v>1</v>
          </cell>
          <cell r="D8">
            <v>1.0330347473492447</v>
          </cell>
          <cell r="E8">
            <v>1</v>
          </cell>
        </row>
        <row r="9">
          <cell r="A9" t="str">
            <v>004000</v>
          </cell>
          <cell r="B9" t="str">
            <v>Autres activités du primaire</v>
          </cell>
          <cell r="C9">
            <v>1</v>
          </cell>
          <cell r="D9">
            <v>1.0330347473492447</v>
          </cell>
          <cell r="E9">
            <v>1</v>
          </cell>
        </row>
        <row r="10">
          <cell r="A10" t="str">
            <v>005000</v>
          </cell>
          <cell r="B10" t="str">
            <v>Extraction</v>
          </cell>
          <cell r="C10">
            <v>1</v>
          </cell>
          <cell r="D10">
            <v>1.1399999999999999</v>
          </cell>
          <cell r="E10">
            <v>1</v>
          </cell>
        </row>
        <row r="11">
          <cell r="A11" t="str">
            <v>006001</v>
          </cell>
          <cell r="B11" t="str">
            <v>Abattage, transformationet conserve de viande</v>
          </cell>
          <cell r="C11">
            <v>1</v>
          </cell>
          <cell r="D11">
            <v>1.03</v>
          </cell>
          <cell r="E11">
            <v>1</v>
          </cell>
        </row>
        <row r="12">
          <cell r="A12" t="str">
            <v>006002</v>
          </cell>
          <cell r="B12" t="str">
            <v>Fabrication des boissons</v>
          </cell>
          <cell r="C12">
            <v>1</v>
          </cell>
          <cell r="D12">
            <v>1.05</v>
          </cell>
          <cell r="E12">
            <v>1</v>
          </cell>
        </row>
        <row r="13">
          <cell r="A13" t="str">
            <v>006003</v>
          </cell>
          <cell r="B13" t="str">
            <v>Autres industries agro-alimentaires</v>
          </cell>
          <cell r="C13">
            <v>1</v>
          </cell>
          <cell r="D13">
            <v>1.3</v>
          </cell>
          <cell r="E13">
            <v>1</v>
          </cell>
        </row>
        <row r="14">
          <cell r="A14" t="str">
            <v>007001</v>
          </cell>
          <cell r="B14" t="str">
            <v>Industries textiles</v>
          </cell>
          <cell r="C14">
            <v>1</v>
          </cell>
          <cell r="D14">
            <v>1.1100000000000001</v>
          </cell>
          <cell r="E14">
            <v>1</v>
          </cell>
        </row>
        <row r="15">
          <cell r="A15" t="str">
            <v>007002</v>
          </cell>
          <cell r="B15" t="str">
            <v>Autres industries manufacturières</v>
          </cell>
          <cell r="C15">
            <v>1</v>
          </cell>
          <cell r="D15">
            <v>1.03</v>
          </cell>
          <cell r="E15">
            <v>1</v>
          </cell>
        </row>
        <row r="16">
          <cell r="A16" t="str">
            <v>008000</v>
          </cell>
          <cell r="B16" t="str">
            <v>Electricité, gaz et eau</v>
          </cell>
          <cell r="C16">
            <v>1</v>
          </cell>
          <cell r="D16">
            <v>1.21</v>
          </cell>
          <cell r="E16">
            <v>1</v>
          </cell>
        </row>
        <row r="17">
          <cell r="A17" t="str">
            <v>009000</v>
          </cell>
          <cell r="B17" t="str">
            <v>Construction</v>
          </cell>
          <cell r="C17">
            <v>1</v>
          </cell>
          <cell r="D17">
            <v>1.0408142420450397</v>
          </cell>
          <cell r="E17">
            <v>1</v>
          </cell>
        </row>
        <row r="18">
          <cell r="A18" t="str">
            <v>010001</v>
          </cell>
          <cell r="B18" t="str">
            <v>Commerce</v>
          </cell>
          <cell r="C18">
            <v>1</v>
          </cell>
          <cell r="D18">
            <v>1.036</v>
          </cell>
          <cell r="E18">
            <v>1</v>
          </cell>
        </row>
        <row r="19">
          <cell r="A19" t="str">
            <v>010002</v>
          </cell>
          <cell r="B19" t="str">
            <v>Service de réparation</v>
          </cell>
          <cell r="C19">
            <v>1</v>
          </cell>
          <cell r="D19">
            <v>1.036</v>
          </cell>
          <cell r="E19">
            <v>1</v>
          </cell>
        </row>
        <row r="20">
          <cell r="A20" t="str">
            <v>011001</v>
          </cell>
          <cell r="B20" t="str">
            <v>Transports</v>
          </cell>
          <cell r="C20">
            <v>1</v>
          </cell>
          <cell r="D20">
            <v>1.036</v>
          </cell>
          <cell r="E20">
            <v>1</v>
          </cell>
        </row>
        <row r="21">
          <cell r="A21" t="str">
            <v>011002</v>
          </cell>
          <cell r="B21" t="str">
            <v>Communication</v>
          </cell>
          <cell r="C21">
            <v>1</v>
          </cell>
          <cell r="D21">
            <v>1.036</v>
          </cell>
          <cell r="E21">
            <v>1</v>
          </cell>
        </row>
        <row r="22">
          <cell r="A22" t="str">
            <v>012000</v>
          </cell>
          <cell r="B22" t="str">
            <v>Banques et assurances</v>
          </cell>
          <cell r="C22">
            <v>1</v>
          </cell>
          <cell r="D22">
            <v>1.036</v>
          </cell>
          <cell r="E22">
            <v>1</v>
          </cell>
        </row>
        <row r="23">
          <cell r="A23" t="str">
            <v>013000</v>
          </cell>
          <cell r="B23" t="str">
            <v>Hébergement, Restauration et autres serv. Marchands</v>
          </cell>
          <cell r="C23">
            <v>1</v>
          </cell>
          <cell r="D23">
            <v>1.036</v>
          </cell>
          <cell r="E23">
            <v>1</v>
          </cell>
        </row>
        <row r="24">
          <cell r="A24" t="str">
            <v>014000</v>
          </cell>
          <cell r="B24" t="str">
            <v>Administration publique</v>
          </cell>
          <cell r="C24">
            <v>1</v>
          </cell>
          <cell r="D24">
            <v>1.02</v>
          </cell>
          <cell r="E24">
            <v>1</v>
          </cell>
        </row>
        <row r="25">
          <cell r="A25" t="str">
            <v>015000</v>
          </cell>
          <cell r="B25" t="str">
            <v>Education</v>
          </cell>
          <cell r="C25">
            <v>1</v>
          </cell>
          <cell r="D25">
            <v>1</v>
          </cell>
          <cell r="E25">
            <v>1</v>
          </cell>
        </row>
        <row r="26">
          <cell r="A26" t="str">
            <v>016000</v>
          </cell>
          <cell r="B26" t="str">
            <v>Santé</v>
          </cell>
          <cell r="C26">
            <v>1</v>
          </cell>
          <cell r="D26">
            <v>1.03</v>
          </cell>
          <cell r="E26">
            <v>1</v>
          </cell>
        </row>
        <row r="27">
          <cell r="A27" t="str">
            <v>017000</v>
          </cell>
          <cell r="B27" t="str">
            <v>Autres services non marchands</v>
          </cell>
          <cell r="C27">
            <v>1</v>
          </cell>
          <cell r="D27">
            <v>1</v>
          </cell>
          <cell r="E27">
            <v>1</v>
          </cell>
        </row>
        <row r="28">
          <cell r="A28" t="str">
            <v>018000</v>
          </cell>
          <cell r="B28" t="str">
            <v>SIFIM</v>
          </cell>
          <cell r="C28">
            <v>1</v>
          </cell>
          <cell r="D28">
            <v>1.0101764559394333</v>
          </cell>
          <cell r="E28">
            <v>1</v>
          </cell>
        </row>
        <row r="29">
          <cell r="A29" t="str">
            <v>019000</v>
          </cell>
          <cell r="B29" t="str">
            <v>Correction Territoriale</v>
          </cell>
          <cell r="C29">
            <v>1</v>
          </cell>
          <cell r="D29">
            <v>1.0484118721577844</v>
          </cell>
          <cell r="E29">
            <v>1</v>
          </cell>
        </row>
        <row r="37">
          <cell r="A37" t="str">
            <v>Branches</v>
          </cell>
          <cell r="C37">
            <v>2010</v>
          </cell>
          <cell r="D37">
            <v>2011</v>
          </cell>
          <cell r="E37">
            <v>2012</v>
          </cell>
        </row>
        <row r="38">
          <cell r="A38">
            <v>1</v>
          </cell>
          <cell r="B38">
            <v>2</v>
          </cell>
          <cell r="C38">
            <v>3</v>
          </cell>
          <cell r="D38">
            <v>4</v>
          </cell>
          <cell r="E38">
            <v>5</v>
          </cell>
        </row>
        <row r="39">
          <cell r="A39" t="str">
            <v>001000</v>
          </cell>
          <cell r="B39" t="str">
            <v>Produit de l'agriculture vivrière</v>
          </cell>
          <cell r="C39">
            <v>1</v>
          </cell>
          <cell r="D39">
            <v>1.0809</v>
          </cell>
          <cell r="E39">
            <v>1</v>
          </cell>
        </row>
        <row r="40">
          <cell r="A40" t="str">
            <v>002000</v>
          </cell>
          <cell r="B40" t="str">
            <v>Produit de l'agriculture d'exportation</v>
          </cell>
          <cell r="C40">
            <v>1</v>
          </cell>
          <cell r="D40">
            <v>1.37</v>
          </cell>
          <cell r="E40">
            <v>1</v>
          </cell>
        </row>
        <row r="41">
          <cell r="A41" t="str">
            <v>003000</v>
          </cell>
          <cell r="B41" t="str">
            <v>Produit de l'élevage</v>
          </cell>
          <cell r="C41">
            <v>1</v>
          </cell>
          <cell r="D41">
            <v>1</v>
          </cell>
          <cell r="E41">
            <v>1</v>
          </cell>
        </row>
        <row r="42">
          <cell r="A42" t="str">
            <v>004000</v>
          </cell>
          <cell r="B42" t="str">
            <v>Autres produits des activités du primaire</v>
          </cell>
          <cell r="C42">
            <v>1</v>
          </cell>
          <cell r="D42">
            <v>1.1027</v>
          </cell>
          <cell r="E42">
            <v>1</v>
          </cell>
        </row>
        <row r="43">
          <cell r="A43" t="str">
            <v>005000</v>
          </cell>
          <cell r="B43" t="str">
            <v>Extraction</v>
          </cell>
          <cell r="C43">
            <v>1</v>
          </cell>
          <cell r="D43">
            <v>1</v>
          </cell>
          <cell r="E43">
            <v>1</v>
          </cell>
        </row>
        <row r="44">
          <cell r="A44" t="str">
            <v>006001</v>
          </cell>
          <cell r="B44" t="str">
            <v>Abattage, transformationet conserve de viande</v>
          </cell>
          <cell r="C44">
            <v>1</v>
          </cell>
          <cell r="D44">
            <v>1.03</v>
          </cell>
          <cell r="E44">
            <v>1</v>
          </cell>
        </row>
        <row r="45">
          <cell r="A45" t="str">
            <v>006002</v>
          </cell>
          <cell r="B45" t="str">
            <v>Boissons</v>
          </cell>
          <cell r="C45">
            <v>1</v>
          </cell>
          <cell r="D45">
            <v>1.1016999999999999</v>
          </cell>
          <cell r="E45">
            <v>1</v>
          </cell>
        </row>
        <row r="46">
          <cell r="A46" t="str">
            <v>006003</v>
          </cell>
          <cell r="B46" t="str">
            <v>Autres produits des industries agro-alimentaires</v>
          </cell>
          <cell r="C46">
            <v>1</v>
          </cell>
          <cell r="D46">
            <v>1.1184000000000001</v>
          </cell>
          <cell r="E46">
            <v>1</v>
          </cell>
        </row>
        <row r="47">
          <cell r="A47" t="str">
            <v>007001</v>
          </cell>
          <cell r="B47" t="str">
            <v>Textiles</v>
          </cell>
          <cell r="C47">
            <v>1</v>
          </cell>
          <cell r="D47">
            <v>1.1100000000000001</v>
          </cell>
          <cell r="E47">
            <v>1</v>
          </cell>
        </row>
        <row r="48">
          <cell r="A48" t="str">
            <v>007002</v>
          </cell>
          <cell r="B48" t="str">
            <v>Autres produits des industries manufacturières</v>
          </cell>
          <cell r="C48">
            <v>1</v>
          </cell>
          <cell r="D48">
            <v>1.0592999999999999</v>
          </cell>
          <cell r="E48">
            <v>1</v>
          </cell>
        </row>
        <row r="49">
          <cell r="A49" t="str">
            <v>008000</v>
          </cell>
          <cell r="B49" t="str">
            <v>Electricité, gaz et eau</v>
          </cell>
          <cell r="C49">
            <v>1</v>
          </cell>
          <cell r="D49">
            <v>1.3712</v>
          </cell>
          <cell r="E49">
            <v>1</v>
          </cell>
        </row>
        <row r="50">
          <cell r="A50" t="str">
            <v>009000</v>
          </cell>
          <cell r="B50" t="str">
            <v>Bâtiments et travaux publics</v>
          </cell>
          <cell r="C50">
            <v>1</v>
          </cell>
          <cell r="D50">
            <v>1.02</v>
          </cell>
          <cell r="E50">
            <v>1</v>
          </cell>
        </row>
        <row r="51">
          <cell r="A51" t="str">
            <v>010001</v>
          </cell>
          <cell r="B51" t="str">
            <v>Service des ventes</v>
          </cell>
          <cell r="C51">
            <v>1</v>
          </cell>
          <cell r="D51">
            <v>1.08</v>
          </cell>
          <cell r="E51">
            <v>1</v>
          </cell>
        </row>
        <row r="52">
          <cell r="A52" t="str">
            <v>010002</v>
          </cell>
          <cell r="B52" t="str">
            <v>Service de réparation</v>
          </cell>
          <cell r="C52">
            <v>1</v>
          </cell>
          <cell r="D52">
            <v>1.02</v>
          </cell>
          <cell r="E52">
            <v>1</v>
          </cell>
        </row>
        <row r="53">
          <cell r="A53" t="str">
            <v>011001</v>
          </cell>
          <cell r="B53" t="str">
            <v>Service des transports</v>
          </cell>
          <cell r="C53">
            <v>1</v>
          </cell>
          <cell r="D53">
            <v>1.08</v>
          </cell>
          <cell r="E53">
            <v>1</v>
          </cell>
        </row>
        <row r="54">
          <cell r="A54" t="str">
            <v>011002</v>
          </cell>
          <cell r="B54" t="str">
            <v>Service de communication</v>
          </cell>
          <cell r="C54">
            <v>1</v>
          </cell>
          <cell r="D54">
            <v>1</v>
          </cell>
          <cell r="E54">
            <v>1</v>
          </cell>
        </row>
        <row r="55">
          <cell r="A55" t="str">
            <v>012000</v>
          </cell>
          <cell r="B55" t="str">
            <v>Service des Banques et assurances</v>
          </cell>
          <cell r="C55">
            <v>1</v>
          </cell>
          <cell r="D55">
            <v>1.0874999999999999</v>
          </cell>
          <cell r="E55">
            <v>1</v>
          </cell>
        </row>
        <row r="56">
          <cell r="A56" t="str">
            <v>013000</v>
          </cell>
          <cell r="B56" t="str">
            <v>Service des  hôtels et restaurants</v>
          </cell>
          <cell r="C56">
            <v>1</v>
          </cell>
          <cell r="D56">
            <v>1.0874999999999999</v>
          </cell>
          <cell r="E56">
            <v>1</v>
          </cell>
        </row>
        <row r="57">
          <cell r="A57" t="str">
            <v>014000</v>
          </cell>
          <cell r="B57" t="str">
            <v>Service de l'Administration publique</v>
          </cell>
          <cell r="C57">
            <v>1</v>
          </cell>
          <cell r="D57">
            <v>1</v>
          </cell>
          <cell r="E57">
            <v>1</v>
          </cell>
        </row>
        <row r="58">
          <cell r="A58" t="str">
            <v>015000</v>
          </cell>
          <cell r="B58" t="str">
            <v>Service de l'éducation</v>
          </cell>
          <cell r="C58">
            <v>1</v>
          </cell>
          <cell r="D58">
            <v>1</v>
          </cell>
          <cell r="E58">
            <v>1</v>
          </cell>
        </row>
        <row r="59">
          <cell r="A59" t="str">
            <v>016000</v>
          </cell>
          <cell r="B59" t="str">
            <v>Service de la santé</v>
          </cell>
          <cell r="C59">
            <v>1</v>
          </cell>
          <cell r="D59">
            <v>1.07</v>
          </cell>
          <cell r="E59">
            <v>1</v>
          </cell>
        </row>
        <row r="60">
          <cell r="A60" t="str">
            <v>017000</v>
          </cell>
          <cell r="B60" t="str">
            <v>Autres services</v>
          </cell>
          <cell r="C60">
            <v>1</v>
          </cell>
          <cell r="D60">
            <v>1.1000000000000001</v>
          </cell>
          <cell r="E60">
            <v>1</v>
          </cell>
        </row>
        <row r="61">
          <cell r="A61" t="str">
            <v>018000</v>
          </cell>
          <cell r="B61" t="str">
            <v>SIFIM</v>
          </cell>
          <cell r="C61">
            <v>1</v>
          </cell>
          <cell r="D61">
            <v>1.0874999999999999</v>
          </cell>
          <cell r="E61">
            <v>1</v>
          </cell>
        </row>
        <row r="62">
          <cell r="A62" t="str">
            <v>019000</v>
          </cell>
          <cell r="B62" t="str">
            <v>Correction Territoriale</v>
          </cell>
          <cell r="C62">
            <v>1</v>
          </cell>
          <cell r="D62">
            <v>1.0682412458476824</v>
          </cell>
          <cell r="E62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 bfSBA04"/>
      <sheetName val="Cash plan 2002"/>
      <sheetName val="in from Auth (old 2002)"/>
      <sheetName val="INPauth2 bfSBA04"/>
      <sheetName val="Int bfSBA04"/>
      <sheetName val="Prin bfSBA04"/>
      <sheetName val="Stock bfSBA04"/>
      <sheetName val="Reschedulable bfSBA04"/>
      <sheetName val="Arr bfSBA04"/>
      <sheetName val="Sheet1"/>
      <sheetName val="Sheet2"/>
      <sheetName val="Sheet3"/>
      <sheetName val="page 1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Input"/>
      <sheetName val="PV calcu"/>
      <sheetName val="Debt service"/>
      <sheetName val="Print DS"/>
      <sheetName val="Print PV"/>
      <sheetName val="print Debt stock"/>
      <sheetName val="old Disbursed 96"/>
      <sheetName val="old adb p 98"/>
      <sheetName val="old Pmt Sched. 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CBS"/>
      <sheetName val="DMB"/>
      <sheetName val="Comparing AFR &amp; SRF data"/>
      <sheetName val="MSRV"/>
      <sheetName val="SCSMSRV"/>
      <sheetName val="Broad Money contribution"/>
      <sheetName val="printMRSV"/>
      <sheetName val="SCSCBS"/>
      <sheetName val="VulnInd"/>
      <sheetName val="WETA"/>
      <sheetName val="Figure X"/>
      <sheetName val="Quarterly Interest Rate IFS"/>
      <sheetName val="Annual Interest Rate IFS"/>
      <sheetName val="Development Bank IFS"/>
      <sheetName val="Financial Survey IFS"/>
      <sheetName val="Nonbank Institution IFS"/>
      <sheetName val="Vuln.ind from CBS"/>
      <sheetName val="SoundnessInd."/>
      <sheetName val="FinSoundInd"/>
      <sheetName val="DOMDEBT-M (old)"/>
      <sheetName val="ControlSheet"/>
      <sheetName val="EDSS_OFIM"/>
      <sheetName val="EDSS_OFIQ"/>
      <sheetName val="from CBS on DMB"/>
      <sheetName val="di_RSRV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Monetary Authorites IFS"/>
      <sheetName val="Banking Institution IFS"/>
      <sheetName val="Banking Survey IFS"/>
      <sheetName val="CBS IFS"/>
      <sheetName val="Commercial Bank Assets IFS"/>
      <sheetName val="Securities-nonbanks"/>
      <sheetName val="SecuritiesDMBs"/>
      <sheetName val="SEC-REDEMP"/>
      <sheetName val="SCRDOMDEBT"/>
      <sheetName val="DOMDEBT-M"/>
      <sheetName val="SCSMSRVHalfYear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CBS (SRF pilot)"/>
      <sheetName val="ODCs (SRF pilot)"/>
      <sheetName val="Monetary Survey (SRF pilot) "/>
      <sheetName val="Sheet1 (2)"/>
      <sheetName val="Interest Rate IFS"/>
      <sheetName val="Gvt.Securities-others"/>
      <sheetName val="GvtSecurities-DMBs"/>
      <sheetName val="Gvt-Securities"/>
      <sheetName val="Mon-DMX"/>
      <sheetName val="IN_DMX"/>
      <sheetName val="CBS (SRF)"/>
      <sheetName val="ODCs (SRF)"/>
      <sheetName val="Monetary Survey (SRF) "/>
      <sheetName val="FX"/>
      <sheetName val="1SR"/>
      <sheetName val="CBS weekly"/>
      <sheetName val="MS proj"/>
      <sheetName val="Mon Ind"/>
      <sheetName val="Mon Survey Table (2)"/>
      <sheetName val="MS montly"/>
      <sheetName val="CBS BS (2)"/>
      <sheetName val="CBS BS"/>
      <sheetName val="MonQ Prg"/>
      <sheetName val="IFS - Exchange rates"/>
      <sheetName val="WEO_q"/>
      <sheetName val="Input from HUB"/>
      <sheetName val="Raw_1"/>
      <sheetName val="page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CONTENTS"/>
      <sheetName val="IN"/>
      <sheetName val="IN-Q"/>
      <sheetName val="IN_TRE"/>
      <sheetName val="IN-HUB"/>
      <sheetName val="OUT-HUB"/>
      <sheetName val="ASSUM"/>
      <sheetName val="X"/>
      <sheetName val="Sheet1"/>
      <sheetName val="M"/>
      <sheetName val="SRT"/>
      <sheetName val="K"/>
      <sheetName val="BOP"/>
      <sheetName val="T1SR"/>
      <sheetName val="T1SR_b"/>
      <sheetName val="Chart1"/>
      <sheetName val="T9SR_bop"/>
      <sheetName val="Sensitivity Analysis"/>
      <sheetName val="T10SR "/>
      <sheetName val="T11SR"/>
      <sheetName val="WETA"/>
      <sheetName val="Au"/>
      <sheetName val="DSA 2002"/>
      <sheetName val="DSA_Presentation"/>
      <sheetName val="NPV_DP2"/>
      <sheetName val="frozen request"/>
      <sheetName val="request"/>
      <sheetName val="Exports for DSA"/>
      <sheetName val="ControlSheet"/>
      <sheetName val="Module1"/>
      <sheetName val="Module2"/>
      <sheetName val="Impact CI"/>
      <sheetName val="Gas"/>
      <sheetName val="T9SR_bop (2)"/>
      <sheetName val="Gas 2004"/>
      <sheetName val="Source Data (Current)"/>
      <sheetName val="Complete Data Set (Annual)"/>
      <sheetName val=""/>
      <sheetName val="GAS Dec04"/>
      <sheetName val="GAS March 05"/>
      <sheetName val="T3SR_bop"/>
      <sheetName val="A Current Data"/>
      <sheetName val="MSRV"/>
      <sheetName val="fondo promedio"/>
      <sheetName val="GRÁFICO DE FONDO POR AFILIADO"/>
      <sheetName val="Reference"/>
      <sheetName val="pvtReport"/>
      <sheetName val="Current"/>
      <sheetName val="Bench - 99"/>
      <sheetName val="Cuadro I-5 94-00"/>
      <sheetName val="MLIBOP"/>
      <sheetName val="E"/>
      <sheetName val="C"/>
      <sheetName val="BOP_NC-DMX"/>
      <sheetName val="Trade-DMX"/>
      <sheetName val="Comp GAS"/>
      <sheetName val="GAS March 2009"/>
      <sheetName val="GAS May 09"/>
      <sheetName val="GAS June 2009"/>
      <sheetName val="BOP SR Table"/>
      <sheetName val="BOP SR Table % GDP"/>
      <sheetName val="BOP simulations"/>
      <sheetName val="GOLD"/>
      <sheetName val="GAS Feb 2009_2"/>
      <sheetName val="GAS Feb 2009_1"/>
      <sheetName val="GAS Jan 2009"/>
      <sheetName val="GAS Nov 2008"/>
      <sheetName val="GAS Sep 2008"/>
      <sheetName val="GAS March 2008"/>
      <sheetName val="BOP_AUTH_1"/>
      <sheetName val="BOP_AUTH_2"/>
      <sheetName val="BOP_AUTH_3"/>
      <sheetName val="BOP_AUTH_4"/>
      <sheetName val="July Pre GAS"/>
      <sheetName val="July GAS"/>
      <sheetName val="Sept GAS"/>
      <sheetName val="Services"/>
      <sheetName val="Indic"/>
      <sheetName val="Source_Data_(Current)"/>
      <sheetName val="Complete_Data_Set_(Annual)"/>
      <sheetName val="Gas_2004"/>
      <sheetName val="Impact_CI"/>
      <sheetName val="T9SR_bop_(2)"/>
      <sheetName val="Sensitivity_Analysis"/>
      <sheetName val="T10SR_"/>
      <sheetName val="DSA_2002"/>
      <sheetName val="frozen_request"/>
      <sheetName val="Exports_for_DSA"/>
      <sheetName val="GAS_March_05"/>
      <sheetName val="GAS_Dec04"/>
      <sheetName val="A_Current_Data"/>
      <sheetName val="fondo_promedio"/>
      <sheetName val="GRÁFICO_DE_FONDO_POR_AFILIADO"/>
      <sheetName val="Bench_-_99"/>
      <sheetName val="Cuadro_I-5_94-00"/>
      <sheetName val="Comp_GAS"/>
      <sheetName val="GAS_March_2009"/>
      <sheetName val="GAS_May_09"/>
      <sheetName val="GAS_June_2009"/>
      <sheetName val="BOP_SR_Table"/>
      <sheetName val="BOP_SR_Table_%_GDP"/>
      <sheetName val="BOP_simulations"/>
      <sheetName val="GAS_Feb_2009_2"/>
      <sheetName val="GAS_Feb_2009_1"/>
      <sheetName val="GAS_Jan_2009"/>
      <sheetName val="GAS_Nov_2008"/>
      <sheetName val="GAS_Sep_2008"/>
      <sheetName val="GAS_March_2008"/>
      <sheetName val="July_Pre_GAS"/>
      <sheetName val="July_GAS"/>
      <sheetName val="Sept_GAS"/>
      <sheetName val="Relief"/>
      <sheetName val="Constants"/>
      <sheetName val="C Summary"/>
      <sheetName val="Dep fonct"/>
      <sheetName val="A Previous Data"/>
      <sheetName val="BFA_DMX"/>
      <sheetName val="CIV_DMX"/>
      <sheetName val="AFRDMX&amp;misc"/>
      <sheetName val="Output"/>
      <sheetName val="Resumen"/>
      <sheetName val="Abastecimiento x mes"/>
      <sheetName val="Orgao"/>
      <sheetName val="Provincial"/>
      <sheetName val="Assump"/>
      <sheetName val="Last"/>
      <sheetName val="1. Assumptions"/>
      <sheetName val="bs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F1" t="str">
            <v>BALANCE OF PAYMENTS</v>
          </cell>
        </row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-1.4</v>
          </cell>
          <cell r="G36">
            <v>-1.2</v>
          </cell>
          <cell r="H36">
            <v>-1.1000000000000001</v>
          </cell>
          <cell r="I36">
            <v>-0.9</v>
          </cell>
          <cell r="J36">
            <v>-4.867</v>
          </cell>
          <cell r="K36">
            <v>-1.8</v>
          </cell>
          <cell r="L36">
            <v>-2.931</v>
          </cell>
          <cell r="M36">
            <v>-2.492</v>
          </cell>
          <cell r="N36">
            <v>-2.5</v>
          </cell>
          <cell r="O36">
            <v>-2.242</v>
          </cell>
          <cell r="P36">
            <v>-1.5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>||</v>
          </cell>
          <cell r="D44" t="str">
            <v>||</v>
          </cell>
          <cell r="E44">
            <v>-53.256999999999969</v>
          </cell>
          <cell r="F44">
            <v>-62.093999999999973</v>
          </cell>
          <cell r="G44">
            <v>-19.858000000000008</v>
          </cell>
          <cell r="H44">
            <v>-27.772000000000006</v>
          </cell>
          <cell r="I44">
            <v>-14.357000000000012</v>
          </cell>
          <cell r="J44">
            <v>-26.595999999999993</v>
          </cell>
          <cell r="K44">
            <v>-8.0779999999999994</v>
          </cell>
          <cell r="L44">
            <v>-22.687000000000001</v>
          </cell>
          <cell r="M44">
            <v>-19.214000000000002</v>
          </cell>
          <cell r="N44">
            <v>-87.936000000000007</v>
          </cell>
          <cell r="O44">
            <v>-85.933999999999955</v>
          </cell>
          <cell r="P44">
            <v>-131.92835643335684</v>
          </cell>
          <cell r="Q44">
            <v>-104.17750762000009</v>
          </cell>
          <cell r="R44">
            <v>-119.73163566547828</v>
          </cell>
          <cell r="S44">
            <v>-155.82335967493077</v>
          </cell>
          <cell r="T44">
            <v>-181.22019538212447</v>
          </cell>
          <cell r="U44">
            <v>-216.3213811633816</v>
          </cell>
          <cell r="V44">
            <v>-229.76431015633443</v>
          </cell>
          <cell r="W44">
            <v>-227.62783257270709</v>
          </cell>
          <cell r="X44">
            <v>-204.41652008285178</v>
          </cell>
          <cell r="Y44">
            <v>-229.57652022161815</v>
          </cell>
          <cell r="Z44">
            <v>-220.9978401310911</v>
          </cell>
          <cell r="AA44">
            <v>-233.97802135548625</v>
          </cell>
          <cell r="AB44">
            <v>-233.14965054558547</v>
          </cell>
          <cell r="AC44">
            <v>-266.74982534713683</v>
          </cell>
          <cell r="AD44">
            <v>-294.71656169956157</v>
          </cell>
          <cell r="AE44">
            <v>-317.61075596965969</v>
          </cell>
          <cell r="AF44">
            <v>-345.29179632704785</v>
          </cell>
          <cell r="AG44">
            <v>-366.78061241819887</v>
          </cell>
          <cell r="AH44">
            <v>-388.43874836789848</v>
          </cell>
          <cell r="AI44">
            <v>-413.52459229500801</v>
          </cell>
          <cell r="AJ44">
            <v>-442.18149807473196</v>
          </cell>
          <cell r="AK44">
            <v>-473.09947315588522</v>
          </cell>
          <cell r="AL44">
            <v>-506.33782836355908</v>
          </cell>
          <cell r="AM44">
            <v>-537.01538519837027</v>
          </cell>
          <cell r="AN44">
            <v>-567.82918248649844</v>
          </cell>
          <cell r="AO44">
            <v>-596.03125527197301</v>
          </cell>
          <cell r="AP44">
            <v>-631.14569947496568</v>
          </cell>
          <cell r="AQ44">
            <v>-719.87252114812998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-6.7</v>
          </cell>
          <cell r="G59">
            <v>-11.73</v>
          </cell>
          <cell r="H59">
            <v>-3.2</v>
          </cell>
          <cell r="I59">
            <v>-7.4</v>
          </cell>
          <cell r="J59">
            <v>-6.7</v>
          </cell>
          <cell r="K59">
            <v>-6.6</v>
          </cell>
          <cell r="L59">
            <v>0</v>
          </cell>
          <cell r="M59">
            <v>-4.625</v>
          </cell>
          <cell r="N59">
            <v>9.67</v>
          </cell>
          <cell r="O59">
            <v>20.885999999999999</v>
          </cell>
          <cell r="P59">
            <v>22.164000000000001</v>
          </cell>
          <cell r="Q59">
            <v>40.700000000000003</v>
          </cell>
          <cell r="R59">
            <v>5.3</v>
          </cell>
          <cell r="S59">
            <v>0.8</v>
          </cell>
          <cell r="T59">
            <v>55.8</v>
          </cell>
          <cell r="U59">
            <v>25</v>
          </cell>
          <cell r="V59">
            <v>62</v>
          </cell>
          <cell r="W59">
            <v>76.576999999999998</v>
          </cell>
          <cell r="X59">
            <v>40.4</v>
          </cell>
          <cell r="Y59">
            <v>60.5</v>
          </cell>
          <cell r="Z59">
            <v>65.5</v>
          </cell>
          <cell r="AA59">
            <v>62.008828960185284</v>
          </cell>
          <cell r="AB59">
            <v>52.236654191746197</v>
          </cell>
          <cell r="AC59">
            <v>57.899843018362873</v>
          </cell>
          <cell r="AD59">
            <v>63.033771669710376</v>
          </cell>
          <cell r="AE59">
            <v>68.175600269572882</v>
          </cell>
          <cell r="AF59">
            <v>74.615843736316464</v>
          </cell>
          <cell r="AG59">
            <v>81.275165443686717</v>
          </cell>
          <cell r="AH59">
            <v>88.952218063712508</v>
          </cell>
          <cell r="AI59">
            <v>97.022027256945449</v>
          </cell>
          <cell r="AJ59">
            <v>106.46139520654089</v>
          </cell>
          <cell r="AK59">
            <v>116.26715577855978</v>
          </cell>
          <cell r="AL59">
            <v>127.0236386299122</v>
          </cell>
          <cell r="AM59">
            <v>138.26948782878327</v>
          </cell>
          <cell r="AN59">
            <v>151.36291346123897</v>
          </cell>
          <cell r="AO59">
            <v>164.87780259584906</v>
          </cell>
          <cell r="AP59">
            <v>180.38031143775362</v>
          </cell>
          <cell r="AQ59">
            <v>197.32702243763259</v>
          </cell>
          <cell r="AR59">
            <v>32.266044651886745</v>
          </cell>
          <cell r="AS59">
            <v>26.090428499257129</v>
          </cell>
          <cell r="AT59">
            <v>23.617836507532825</v>
          </cell>
          <cell r="AU59">
            <v>21.354193884851348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9.5210855375611327</v>
          </cell>
          <cell r="H79">
            <v>46.463943979471935</v>
          </cell>
          <cell r="I79">
            <v>65.64977332635624</v>
          </cell>
          <cell r="J79">
            <v>35.970341859000001</v>
          </cell>
          <cell r="K79">
            <v>84.722656675210629</v>
          </cell>
          <cell r="L79">
            <v>4.5602946639216775</v>
          </cell>
          <cell r="M79">
            <v>30.577513117330795</v>
          </cell>
          <cell r="N79">
            <v>-30.570408845481087</v>
          </cell>
          <cell r="O79">
            <v>38.095117748459231</v>
          </cell>
          <cell r="P79">
            <v>85.097405801781463</v>
          </cell>
          <cell r="Q79">
            <v>-2.5151260274558824</v>
          </cell>
          <cell r="R79">
            <v>-28.19157822427734</v>
          </cell>
          <cell r="S79">
            <v>-15.122571178867338</v>
          </cell>
          <cell r="T79">
            <v>29.718033690626786</v>
          </cell>
          <cell r="U79">
            <v>-31.356067421456032</v>
          </cell>
          <cell r="V79">
            <v>-34.85892006448389</v>
          </cell>
          <cell r="W79">
            <v>-35.200021569098865</v>
          </cell>
          <cell r="X79">
            <v>-24.49799736576179</v>
          </cell>
          <cell r="Y79">
            <v>-32.437363064031572</v>
          </cell>
          <cell r="Z79">
            <v>-10.731877895023715</v>
          </cell>
          <cell r="AA79">
            <v>-83.381819736254357</v>
          </cell>
        </row>
        <row r="81">
          <cell r="A81" t="str">
            <v>||</v>
          </cell>
          <cell r="B81" t="str">
            <v>errors and omissions</v>
          </cell>
          <cell r="C81" t="str">
            <v>||</v>
          </cell>
          <cell r="D81" t="str">
            <v>||</v>
          </cell>
          <cell r="F81">
            <v>5.5810000000000004</v>
          </cell>
          <cell r="G81">
            <v>14.7</v>
          </cell>
          <cell r="H81">
            <v>-3.7</v>
          </cell>
          <cell r="I81">
            <v>-18.600000000000001</v>
          </cell>
          <cell r="J81">
            <v>-26.847999999999999</v>
          </cell>
          <cell r="K81">
            <v>-13.289</v>
          </cell>
          <cell r="L81">
            <v>-32.700000000000003</v>
          </cell>
          <cell r="M81">
            <v>-1.7</v>
          </cell>
          <cell r="N81">
            <v>-12.09</v>
          </cell>
          <cell r="O81">
            <v>24.3</v>
          </cell>
          <cell r="P81">
            <v>-28.84490000000001</v>
          </cell>
        </row>
        <row r="82">
          <cell r="A82" t="str">
            <v>||</v>
          </cell>
          <cell r="B82" t="str">
            <v>Check</v>
          </cell>
          <cell r="C82" t="str">
            <v>||</v>
          </cell>
          <cell r="D82" t="str">
            <v>||</v>
          </cell>
          <cell r="F82">
            <v>5.5810000000000004</v>
          </cell>
          <cell r="G82">
            <v>14.7</v>
          </cell>
          <cell r="H82">
            <v>-3.7</v>
          </cell>
          <cell r="I82">
            <v>-18.600000000000001</v>
          </cell>
          <cell r="J82">
            <v>-26.847999999999999</v>
          </cell>
          <cell r="K82">
            <v>-13.289</v>
          </cell>
          <cell r="L82">
            <v>-32.700000000000003</v>
          </cell>
          <cell r="M82">
            <v>-1.7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-9.5863178737794215</v>
          </cell>
          <cell r="AD82">
            <v>-19.984849341944312</v>
          </cell>
          <cell r="AE82">
            <v>-2.1183983474332706</v>
          </cell>
        </row>
        <row r="83">
          <cell r="A83" t="str">
            <v>||</v>
          </cell>
          <cell r="B83" t="str">
            <v>_</v>
          </cell>
          <cell r="C83" t="str">
            <v>||</v>
          </cell>
          <cell r="D83" t="str">
            <v>_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37491.463979282409</v>
          </cell>
          <cell r="C84" t="str">
            <v>||</v>
          </cell>
          <cell r="D84" t="str">
            <v>||</v>
          </cell>
          <cell r="E84" t="str">
            <v>1985</v>
          </cell>
          <cell r="F84" t="str">
            <v>1986</v>
          </cell>
          <cell r="G84" t="str">
            <v>1987</v>
          </cell>
          <cell r="H84" t="str">
            <v>1988</v>
          </cell>
          <cell r="I84" t="str">
            <v>1989</v>
          </cell>
          <cell r="J84" t="str">
            <v>1990</v>
          </cell>
          <cell r="K84" t="str">
            <v>1991</v>
          </cell>
          <cell r="L84" t="str">
            <v>1992</v>
          </cell>
          <cell r="M84" t="str">
            <v>1993</v>
          </cell>
          <cell r="N84" t="str">
            <v>1994</v>
          </cell>
          <cell r="O84" t="str">
            <v>1995</v>
          </cell>
          <cell r="P84">
            <v>1999</v>
          </cell>
          <cell r="Q84">
            <v>1999</v>
          </cell>
          <cell r="R84">
            <v>1998</v>
          </cell>
          <cell r="S84">
            <v>1999</v>
          </cell>
          <cell r="T84">
            <v>2001</v>
          </cell>
          <cell r="U84">
            <v>2002</v>
          </cell>
          <cell r="V84">
            <v>2003</v>
          </cell>
          <cell r="W84">
            <v>2003</v>
          </cell>
          <cell r="X84">
            <v>2004</v>
          </cell>
          <cell r="Y84">
            <v>2005</v>
          </cell>
          <cell r="Z84">
            <v>2006</v>
          </cell>
          <cell r="AA84">
            <v>2007</v>
          </cell>
          <cell r="AB84">
            <v>2008</v>
          </cell>
          <cell r="AC84">
            <v>2009</v>
          </cell>
          <cell r="AD84">
            <v>2010</v>
          </cell>
          <cell r="AE84">
            <v>2011</v>
          </cell>
          <cell r="AF84">
            <v>2012</v>
          </cell>
          <cell r="AG84">
            <v>2013</v>
          </cell>
          <cell r="AH84">
            <v>2014</v>
          </cell>
          <cell r="AI84">
            <v>2015</v>
          </cell>
          <cell r="AJ84">
            <v>2016</v>
          </cell>
          <cell r="AK84">
            <v>2017</v>
          </cell>
          <cell r="AL84">
            <v>2018</v>
          </cell>
          <cell r="AM84">
            <v>2019</v>
          </cell>
          <cell r="AN84">
            <v>2020</v>
          </cell>
          <cell r="AO84">
            <v>2021</v>
          </cell>
          <cell r="AP84">
            <v>2022</v>
          </cell>
          <cell r="AQ84">
            <v>2022</v>
          </cell>
        </row>
        <row r="85">
          <cell r="A85" t="str">
            <v>||</v>
          </cell>
          <cell r="B85">
            <v>37491.463979282409</v>
          </cell>
          <cell r="C85" t="str">
            <v>||</v>
          </cell>
          <cell r="D85" t="str">
            <v>||</v>
          </cell>
          <cell r="F85">
            <v>3.7</v>
          </cell>
          <cell r="G85">
            <v>7.3930201799999997</v>
          </cell>
          <cell r="H85">
            <v>8.0636813625000006</v>
          </cell>
          <cell r="I85">
            <v>-7.1655561599999986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10/97</v>
          </cell>
          <cell r="O85" t="str">
            <v>5/98</v>
          </cell>
          <cell r="P85" t="str">
            <v>11/99</v>
          </cell>
          <cell r="Q85" t="str">
            <v>11/99</v>
          </cell>
          <cell r="R85" t="str">
            <v>11/98</v>
          </cell>
          <cell r="S85" t="str">
            <v>11/99</v>
          </cell>
          <cell r="T85" t="str">
            <v>11/101</v>
          </cell>
          <cell r="U85" t="str">
            <v>11/102</v>
          </cell>
          <cell r="V85" t="str">
            <v>11/103</v>
          </cell>
          <cell r="W85" t="str">
            <v>11/103</v>
          </cell>
          <cell r="X85" t="str">
            <v>11/104</v>
          </cell>
          <cell r="Y85" t="str">
            <v>11/105</v>
          </cell>
          <cell r="Z85" t="str">
            <v>11/106</v>
          </cell>
          <cell r="AA85" t="str">
            <v>11/107</v>
          </cell>
          <cell r="AB85" t="str">
            <v>11/108</v>
          </cell>
          <cell r="AC85" t="str">
            <v>11/109</v>
          </cell>
          <cell r="AD85" t="str">
            <v>11/110</v>
          </cell>
          <cell r="AE85" t="str">
            <v>11/111</v>
          </cell>
          <cell r="AF85" t="str">
            <v>11/112</v>
          </cell>
          <cell r="AG85" t="str">
            <v>11/113</v>
          </cell>
          <cell r="AH85" t="str">
            <v>11/114</v>
          </cell>
          <cell r="AI85" t="str">
            <v>11/115</v>
          </cell>
          <cell r="AJ85" t="str">
            <v>11/116</v>
          </cell>
          <cell r="AK85" t="str">
            <v>11/117</v>
          </cell>
          <cell r="AL85" t="str">
            <v>11/118</v>
          </cell>
          <cell r="AM85" t="str">
            <v>11/119</v>
          </cell>
          <cell r="AN85" t="str">
            <v>11/120</v>
          </cell>
          <cell r="AO85" t="str">
            <v>11/121</v>
          </cell>
          <cell r="AP85" t="str">
            <v>11/122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Rev.</v>
          </cell>
          <cell r="O86" t="str">
            <v>Rev.</v>
          </cell>
          <cell r="P86" t="str">
            <v>Proj.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</row>
        <row r="88">
          <cell r="A88" t="str">
            <v>||</v>
          </cell>
          <cell r="B88" t="str">
            <v>_</v>
          </cell>
          <cell r="C88" t="str">
            <v>||</v>
          </cell>
          <cell r="D88" t="str">
            <v>_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EI"/>
      <sheetName val="Tbl_cash_2a"/>
      <sheetName val="Tbl_com_2b"/>
      <sheetName val="Tbl_fed_2c"/>
      <sheetName val="Tbl_mon_3"/>
      <sheetName val="BOP_Tbl "/>
      <sheetName val="Oil&amp;Gas Tab5"/>
      <sheetName val="OUT_WETA"/>
      <sheetName val="OC-Corrente2001 Revisao"/>
      <sheetName val="BOP"/>
      <sheetName val="Indic"/>
      <sheetName val="tab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DMX (2)"/>
      <sheetName val="Production_2017 (2)"/>
      <sheetName val="Sheet4 (3)"/>
      <sheetName val="Sheet4 (2)"/>
      <sheetName val="Content"/>
      <sheetName val="Workbook Health"/>
      <sheetName val="IMF Tools TOC"/>
      <sheetName val="External Links"/>
      <sheetName val="IN_DMX"/>
      <sheetName val="IN_GAS"/>
      <sheetName val="Comparisons"/>
      <sheetName val="Hydrocarbon_Prices"/>
      <sheetName val="HydrocarbonGDP_Real"/>
      <sheetName val="HydrocarbonGDP_Nominal"/>
      <sheetName val="Hydrocarbon_DMX"/>
      <sheetName val="HighFreq_DMX"/>
      <sheetName val="Sheet2"/>
      <sheetName val="Auth proj 2016-2021--AIV2016"/>
      <sheetName val="Sheet3"/>
      <sheetName val="Sheet3 (2)"/>
      <sheetName val="Sheet3 (3)"/>
      <sheetName val="Sheet3 (4)"/>
      <sheetName val="Sheet3 (5)"/>
      <sheetName val="Production_2017"/>
      <sheetName val="Sheet5"/>
      <sheetName val="Assumptions"/>
      <sheetName val="Differences"/>
      <sheetName val="Sheet4"/>
      <sheetName val="Forecast parameters (2)"/>
      <sheetName val="Forecast parameters"/>
      <sheetName val="PROD"/>
      <sheetName val="EXPOR"/>
      <sheetName val="Growth rates"/>
      <sheetName val="program exchange rates"/>
      <sheetName val="Comparisons with PN"/>
      <sheetName val="Sheet1"/>
      <sheetName val="Analysis"/>
      <sheetName val="Production_older"/>
      <sheetName val="ProductionProfile"/>
      <sheetName val="BEAC March 2015"/>
      <sheetName val="Min_Mining_Data"/>
      <sheetName val="Min_Mining_Projection"/>
      <sheetName val="Prices_Methanol"/>
      <sheetName val="Conv_Factor"/>
      <sheetName val="Prod 2012"/>
      <sheetName val="Prod 2012_Q2"/>
      <sheetName val="Prod 2010-2011"/>
      <sheetName val="BEAC_Framework"/>
      <sheetName val="BEAC_Hydrocarbon"/>
      <sheetName val="Prices_Propane"/>
      <sheetName val="Prices_Butane"/>
      <sheetName val="Investment_2011"/>
      <sheetName val="Petroleo-prod"/>
      <sheetName val="other"/>
    </sheetNames>
    <sheetDataSet>
      <sheetData sheetId="0"/>
      <sheetData sheetId="1"/>
      <sheetData sheetId="2"/>
      <sheetData sheetId="3"/>
      <sheetData sheetId="4">
        <row r="2">
          <cell r="A2" t="str">
            <v>\\DATA2\AFR\DATA\GNQ\Current\gnq.dmx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_new (5)"/>
      <sheetName val="Real_new (4)"/>
      <sheetName val="Workbook Health"/>
      <sheetName val="External Links"/>
      <sheetName val="IMF Tools TOC"/>
      <sheetName val="Contents"/>
      <sheetName val="GAS"/>
      <sheetName val="BEAC_GDP_Supply"/>
      <sheetName val="OLD_WB GDP Supply"/>
      <sheetName val="Conv.Fact."/>
      <sheetName val="OLD_Hydrocarbons VA"/>
      <sheetName val="CPI-Source"/>
      <sheetName val="IN_DMX"/>
      <sheetName val="IN_InvestmentDeflator"/>
      <sheetName val="BEAC_data"/>
      <sheetName val="Prices-DMX"/>
      <sheetName val="Real-DMX"/>
      <sheetName val="Contributions"/>
      <sheetName val="Chart"/>
      <sheetName val="Sheet2"/>
      <sheetName val="Sheet1"/>
      <sheetName val="Real_new"/>
      <sheetName val="Sheet4"/>
      <sheetName val="Summary(2)"/>
      <sheetName val="Summary"/>
      <sheetName val="GDPSECT_CUR"/>
      <sheetName val="GDP_Demand"/>
      <sheetName val="GDPCON_2006"/>
      <sheetName val="OLD_Deflators"/>
      <sheetName val="OLD_ASSUMPTION_const"/>
      <sheetName val="INEGI_Sintesis ESP"/>
      <sheetName val="INEGI_Optica demanda Esp"/>
      <sheetName val="INEGI_Optica oferta Esp"/>
      <sheetName val="INEGI_Optica ingresos"/>
      <sheetName val="INPUT DATA"/>
      <sheetName val="ANALYSIS"/>
      <sheetName val="Annual CPI"/>
      <sheetName val="Real_new (3)"/>
      <sheetName val="Labor-DMX"/>
      <sheetName val="OLD_Nominal_new"/>
      <sheetName val="OLD_Assumption_curr"/>
      <sheetName val="BEAC May 2016"/>
      <sheetName val="IN_OIL"/>
      <sheetName val="OLD_Deflator_new"/>
      <sheetName val="CPI_Data_All"/>
      <sheetName val="Real_new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A4" t="str">
            <v>Q:\DATA\GNQ\Current\gnq.dmx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DBIL"/>
      <sheetName val="BNCBIL"/>
      <sheetName val="BULLETIN"/>
      <sheetName val="CIRRs"/>
      <sheetName val="SIMONIT- 01"/>
      <sheetName val="ACCES AUX  FEUILLES"/>
      <sheetName val="PARAM"/>
      <sheetName val="CONTROLE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</sheetNames>
    <sheetDataSet>
      <sheetData sheetId="0" refreshError="1"/>
      <sheetData sheetId="1" refreshError="1"/>
      <sheetData sheetId="2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>
            <v>0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>
            <v>0</v>
          </cell>
          <cell r="F80">
            <v>0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>
            <v>0</v>
          </cell>
          <cell r="B107" t="str">
            <v xml:space="preserve"> </v>
          </cell>
          <cell r="C107" t="str">
            <v xml:space="preserve"> </v>
          </cell>
          <cell r="D107" t="str">
            <v xml:space="preserve"> </v>
          </cell>
          <cell r="E107" t="str">
            <v xml:space="preserve"> </v>
          </cell>
          <cell r="F107" t="str">
            <v xml:space="preserve"> </v>
          </cell>
          <cell r="G107" t="str">
            <v xml:space="preserve"> </v>
          </cell>
          <cell r="H107" t="str">
            <v xml:space="preserve"> </v>
          </cell>
          <cell r="I107" t="str">
            <v xml:space="preserve"> </v>
          </cell>
          <cell r="J107" t="str">
            <v xml:space="preserve"> </v>
          </cell>
          <cell r="K107" t="str">
            <v xml:space="preserve"> </v>
          </cell>
          <cell r="L107" t="str">
            <v xml:space="preserve"> </v>
          </cell>
          <cell r="M107" t="str">
            <v xml:space="preserve"> </v>
          </cell>
          <cell r="N107" t="str">
            <v xml:space="preserve"> </v>
          </cell>
        </row>
        <row r="108">
          <cell r="A108">
            <v>0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>
            <v>0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>
            <v>0</v>
          </cell>
        </row>
        <row r="114">
          <cell r="A114">
            <v>0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>
            <v>0</v>
          </cell>
        </row>
        <row r="116">
          <cell r="A116" t="str">
            <v xml:space="preserve"> </v>
          </cell>
        </row>
        <row r="117">
          <cell r="A117">
            <v>37609.873506944445</v>
          </cell>
          <cell r="C117" t="str">
            <v xml:space="preserve"> </v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>
            <v>0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>
            <v>0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 xml:space="preserve"> 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>
            <v>0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>
            <v>0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 xml:space="preserve"> </v>
          </cell>
        </row>
        <row r="193">
          <cell r="A193" t="str">
            <v xml:space="preserve"> </v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>
            <v>0</v>
          </cell>
          <cell r="E223">
            <v>0</v>
          </cell>
        </row>
        <row r="224">
          <cell r="B224">
            <v>2000</v>
          </cell>
          <cell r="D224">
            <v>0</v>
          </cell>
          <cell r="E224">
            <v>2001</v>
          </cell>
          <cell r="F224">
            <v>0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>
            <v>0</v>
          </cell>
          <cell r="E241">
            <v>2001</v>
          </cell>
          <cell r="F241">
            <v>0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 xml:space="preserve"> </v>
          </cell>
          <cell r="E243" t="str">
            <v xml:space="preserve"> </v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>
            <v>0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 xml:space="preserve"> </v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>
            <v>37764.390876041667</v>
          </cell>
        </row>
        <row r="268">
          <cell r="A268">
            <v>0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 xml:space="preserve"> </v>
          </cell>
        </row>
        <row r="272">
          <cell r="A272" t="str">
            <v xml:space="preserve"> 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>
            <v>0</v>
          </cell>
          <cell r="E296">
            <v>0</v>
          </cell>
        </row>
        <row r="297">
          <cell r="B297">
            <v>2000</v>
          </cell>
          <cell r="D297">
            <v>0</v>
          </cell>
          <cell r="E297">
            <v>2001</v>
          </cell>
          <cell r="F297">
            <v>0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>
            <v>0</v>
          </cell>
          <cell r="E299">
            <v>2001</v>
          </cell>
          <cell r="F299">
            <v>0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>
            <v>0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>
            <v>0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>
            <v>0</v>
          </cell>
        </row>
        <row r="352">
          <cell r="A352">
            <v>37609.873506944445</v>
          </cell>
        </row>
        <row r="353">
          <cell r="A353" t="str">
            <v xml:space="preserve"> </v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>
            <v>0</v>
          </cell>
          <cell r="E367">
            <v>0</v>
          </cell>
        </row>
        <row r="368">
          <cell r="B368">
            <v>2000</v>
          </cell>
          <cell r="D368">
            <v>0</v>
          </cell>
          <cell r="E368">
            <v>2001</v>
          </cell>
          <cell r="F368">
            <v>0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>
            <v>0</v>
          </cell>
          <cell r="E370">
            <v>2001</v>
          </cell>
          <cell r="F370">
            <v>0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>
            <v>0</v>
          </cell>
          <cell r="E397">
            <v>0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>
            <v>0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>
            <v>0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 xml:space="preserve"> </v>
          </cell>
          <cell r="E402" t="str">
            <v xml:space="preserve"> </v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>
            <v>0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>
            <v>0</v>
          </cell>
          <cell r="E437">
            <v>0</v>
          </cell>
        </row>
        <row r="438">
          <cell r="B438">
            <v>2000</v>
          </cell>
          <cell r="D438">
            <v>0</v>
          </cell>
          <cell r="E438">
            <v>2001</v>
          </cell>
          <cell r="F438">
            <v>0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>
            <v>0</v>
          </cell>
          <cell r="E440">
            <v>2001</v>
          </cell>
          <cell r="F440">
            <v>0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>
            <v>0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>
            <v>0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>
            <v>0</v>
          </cell>
          <cell r="E477">
            <v>0</v>
          </cell>
        </row>
        <row r="478">
          <cell r="B478">
            <v>2000</v>
          </cell>
          <cell r="D478">
            <v>0</v>
          </cell>
          <cell r="E478">
            <v>2001</v>
          </cell>
          <cell r="F478">
            <v>0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 xml:space="preserve"> </v>
          </cell>
          <cell r="E480" t="str">
            <v xml:space="preserve"> </v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>
            <v>0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 xml:space="preserve"> </v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>
            <v>0</v>
          </cell>
          <cell r="E509">
            <v>0</v>
          </cell>
        </row>
        <row r="510">
          <cell r="B510">
            <v>2000</v>
          </cell>
          <cell r="D510">
            <v>0</v>
          </cell>
          <cell r="E510">
            <v>2001</v>
          </cell>
          <cell r="F510">
            <v>0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>
            <v>0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>
            <v>0</v>
          </cell>
          <cell r="B539">
            <v>0</v>
          </cell>
        </row>
        <row r="540">
          <cell r="B540">
            <v>0</v>
          </cell>
        </row>
        <row r="541">
          <cell r="B541">
            <v>0</v>
          </cell>
        </row>
        <row r="542">
          <cell r="B542">
            <v>0</v>
          </cell>
        </row>
        <row r="543">
          <cell r="B543">
            <v>0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>
            <v>0</v>
          </cell>
          <cell r="E554">
            <v>0</v>
          </cell>
        </row>
        <row r="555">
          <cell r="B555">
            <v>2000</v>
          </cell>
          <cell r="D555">
            <v>0</v>
          </cell>
          <cell r="E555">
            <v>2001</v>
          </cell>
          <cell r="F555">
            <v>0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>
            <v>0</v>
          </cell>
          <cell r="D581">
            <v>-4116515.1759499996</v>
          </cell>
          <cell r="E581">
            <v>0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>
            <v>0</v>
          </cell>
          <cell r="B582">
            <v>2000</v>
          </cell>
          <cell r="C582">
            <v>-19626838.399999999</v>
          </cell>
          <cell r="D582">
            <v>0</v>
          </cell>
          <cell r="E582">
            <v>2001</v>
          </cell>
          <cell r="F582">
            <v>0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>
            <v>0</v>
          </cell>
          <cell r="E632">
            <v>0</v>
          </cell>
        </row>
        <row r="633">
          <cell r="B633">
            <v>2000</v>
          </cell>
          <cell r="D633">
            <v>0</v>
          </cell>
          <cell r="E633">
            <v>2001</v>
          </cell>
          <cell r="F633">
            <v>0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>
            <v>0</v>
          </cell>
          <cell r="D651">
            <v>5.2510462400747317E-4</v>
          </cell>
          <cell r="E651">
            <v>0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>
            <v>0</v>
          </cell>
          <cell r="E652">
            <v>2001</v>
          </cell>
          <cell r="F652">
            <v>0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>
            <v>0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>
            <v>0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>
            <v>0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>
            <v>0</v>
          </cell>
          <cell r="E710">
            <v>0</v>
          </cell>
        </row>
        <row r="711">
          <cell r="B711">
            <v>2000</v>
          </cell>
          <cell r="D711">
            <v>0</v>
          </cell>
          <cell r="E711">
            <v>2001</v>
          </cell>
          <cell r="F711">
            <v>0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>
            <v>0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>
            <v>0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 xml:space="preserve"> </v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>
            <v>0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>
            <v>0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>
            <v>0</v>
          </cell>
        </row>
        <row r="821">
          <cell r="A821">
            <v>37224.819686689814</v>
          </cell>
        </row>
        <row r="822">
          <cell r="A822">
            <v>0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>
            <v>0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>
            <v>0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 xml:space="preserve"> </v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>
            <v>0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>
            <v>0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 xml:space="preserve"> </v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>
            <v>0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>
            <v>0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>
            <v>0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>
            <v>0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>
            <v>0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 xml:space="preserve"> </v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>
            <v>0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>
            <v>0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>
            <v>0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>
            <v>0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>
            <v>0</v>
          </cell>
        </row>
        <row r="1042">
          <cell r="A1042">
            <v>37764.390876041667</v>
          </cell>
        </row>
        <row r="1045">
          <cell r="A1045" t="str">
            <v xml:space="preserve"> </v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>
            <v>0</v>
          </cell>
          <cell r="B1086">
            <v>0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>
            <v>0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>
            <v>0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>
            <v>0</v>
          </cell>
        </row>
        <row r="1119">
          <cell r="A1119">
            <v>37764.390876041667</v>
          </cell>
        </row>
        <row r="1122">
          <cell r="A1122" t="str">
            <v xml:space="preserve"> </v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>
            <v>0</v>
          </cell>
        </row>
        <row r="1148">
          <cell r="A1148">
            <v>37558.878196064812</v>
          </cell>
          <cell r="B1148">
            <v>0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>
            <v>0</v>
          </cell>
        </row>
        <row r="1168">
          <cell r="A1168">
            <v>0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>
            <v>0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>
            <v>0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>
            <v>0</v>
          </cell>
          <cell r="B1185">
            <v>0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>
            <v>0</v>
          </cell>
        </row>
        <row r="1214">
          <cell r="B1214" t="str">
            <v xml:space="preserve"> </v>
          </cell>
        </row>
        <row r="1251">
          <cell r="A1251">
            <v>37764.390876041667</v>
          </cell>
          <cell r="B1251">
            <v>0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>
            <v>0</v>
          </cell>
        </row>
        <row r="1274">
          <cell r="A1274" t="str">
            <v xml:space="preserve"> </v>
          </cell>
        </row>
        <row r="1277">
          <cell r="A1277">
            <v>0</v>
          </cell>
        </row>
        <row r="1280">
          <cell r="A1280" t="str">
            <v xml:space="preserve">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"/>
      <sheetName val="Table3"/>
      <sheetName val="Table4"/>
      <sheetName val="Table5"/>
      <sheetName val="Assistance"/>
      <sheetName val="burdensh"/>
      <sheetName val="Delivery"/>
      <sheetName val="Indic"/>
      <sheetName val="Creditors(before)"/>
      <sheetName val="Creditors(after)"/>
      <sheetName val="NEW-DEBT"/>
      <sheetName val="NEW-ALL"/>
      <sheetName val="NEW-IDA"/>
      <sheetName val="NEW-IMF"/>
      <sheetName val="NEW-ADF"/>
      <sheetName val="Topup"/>
      <sheetName val="NEW-comm"/>
      <sheetName val="New Borr-Base"/>
      <sheetName val="NEW-OTHMULT"/>
      <sheetName val="NEW-BILAT"/>
      <sheetName val="RepData"/>
      <sheetName val="RepData1(before)"/>
      <sheetName val="RepData1(after)"/>
      <sheetName val="New_Borr-Base"/>
      <sheetName val="New_Borr-Base3"/>
      <sheetName val="New_Borr-Base1"/>
      <sheetName val="New_Borr-Base2"/>
      <sheetName val="CENÁRIO BASE"/>
      <sheetName val="PLANO DE AJUSTAMENTO FISCAL"/>
      <sheetName val="AVALIAÇÃO DE RISCOS"/>
      <sheetName val="Main"/>
      <sheetName val="Links"/>
      <sheetName val="ErrCheck"/>
      <sheetName val="Macro1"/>
      <sheetName val="Assumption variables"/>
    </sheetNames>
    <sheetDataSet>
      <sheetData sheetId="0" refreshError="1"/>
      <sheetData sheetId="1" refreshError="1">
        <row r="8">
          <cell r="F8">
            <v>1363.5852905026911</v>
          </cell>
          <cell r="G8">
            <v>1378.2796547770204</v>
          </cell>
          <cell r="H8">
            <v>1396.1436537831044</v>
          </cell>
          <cell r="I8">
            <v>1418.3671964720045</v>
          </cell>
          <cell r="J8">
            <v>1441.3145109404134</v>
          </cell>
          <cell r="K8">
            <v>1466.2170313003462</v>
          </cell>
          <cell r="L8">
            <v>1491.6328031554258</v>
          </cell>
          <cell r="M8">
            <v>1516.4648113450721</v>
          </cell>
          <cell r="N8">
            <v>1538.6180623358205</v>
          </cell>
          <cell r="O8">
            <v>1558.6809702632027</v>
          </cell>
          <cell r="P8">
            <v>1576.4440752219007</v>
          </cell>
          <cell r="Q8">
            <v>1591.5304086205406</v>
          </cell>
          <cell r="R8">
            <v>1603.6686370333723</v>
          </cell>
          <cell r="S8">
            <v>1614.9262750367679</v>
          </cell>
          <cell r="T8">
            <v>1624.2740263480116</v>
          </cell>
          <cell r="U8">
            <v>1630.7984153003722</v>
          </cell>
          <cell r="V8">
            <v>1634.1243962733927</v>
          </cell>
          <cell r="W8">
            <v>81.232058383595756</v>
          </cell>
          <cell r="X8">
            <v>85.954032411718018</v>
          </cell>
          <cell r="Y8">
            <v>75.809263950996808</v>
          </cell>
          <cell r="Z8">
            <v>0</v>
          </cell>
          <cell r="AA8">
            <v>0</v>
          </cell>
          <cell r="AB8">
            <v>0</v>
          </cell>
        </row>
        <row r="9">
          <cell r="F9">
            <v>1037.6241811400077</v>
          </cell>
          <cell r="G9">
            <v>1036.894046117518</v>
          </cell>
          <cell r="H9">
            <v>1040.4425037413025</v>
          </cell>
          <cell r="I9">
            <v>1049.5036743233359</v>
          </cell>
          <cell r="J9">
            <v>1061.4723970951072</v>
          </cell>
          <cell r="K9">
            <v>1076.5178359288363</v>
          </cell>
          <cell r="L9">
            <v>1093.3518731977285</v>
          </cell>
          <cell r="M9">
            <v>1110.1239839095974</v>
          </cell>
          <cell r="N9">
            <v>1124.8116680029011</v>
          </cell>
          <cell r="O9">
            <v>1127.4612408615685</v>
          </cell>
          <cell r="P9">
            <v>1128.5336053108394</v>
          </cell>
          <cell r="Q9">
            <v>1128.9515393559632</v>
          </cell>
          <cell r="R9">
            <v>1129.47126666432</v>
          </cell>
          <cell r="S9">
            <v>1131.5235089721477</v>
          </cell>
          <cell r="T9">
            <v>1134.6962353965173</v>
          </cell>
          <cell r="U9">
            <v>1137.6176643704248</v>
          </cell>
          <cell r="V9">
            <v>1140.7682092613759</v>
          </cell>
          <cell r="W9">
            <v>766.67038829648675</v>
          </cell>
          <cell r="X9">
            <v>798.56418395422065</v>
          </cell>
          <cell r="Y9">
            <v>788.00466269968388</v>
          </cell>
          <cell r="Z9">
            <v>0</v>
          </cell>
          <cell r="AA9">
            <v>0</v>
          </cell>
          <cell r="AB9">
            <v>0</v>
          </cell>
        </row>
        <row r="10">
          <cell r="F10">
            <v>325.96110936268371</v>
          </cell>
          <cell r="G10">
            <v>341.38560865950228</v>
          </cell>
          <cell r="H10">
            <v>355.70115004180178</v>
          </cell>
          <cell r="I10">
            <v>368.86352214866827</v>
          </cell>
          <cell r="J10">
            <v>379.84211384530619</v>
          </cell>
          <cell r="K10">
            <v>389.69919537150969</v>
          </cell>
          <cell r="L10">
            <v>398.28092995769748</v>
          </cell>
          <cell r="M10">
            <v>406.34082743547515</v>
          </cell>
          <cell r="N10">
            <v>413.8063943329193</v>
          </cell>
          <cell r="O10">
            <v>419.73390376695988</v>
          </cell>
          <cell r="P10">
            <v>424.72640902999285</v>
          </cell>
          <cell r="Q10">
            <v>428.5218480270596</v>
          </cell>
          <cell r="R10">
            <v>430.10527149435575</v>
          </cell>
          <cell r="S10">
            <v>430.12644068938431</v>
          </cell>
          <cell r="T10">
            <v>427.98143101863877</v>
          </cell>
          <cell r="U10">
            <v>424.14227379727993</v>
          </cell>
          <cell r="V10">
            <v>417.76763271463346</v>
          </cell>
          <cell r="W10">
            <v>332.38458765500098</v>
          </cell>
          <cell r="X10">
            <v>341.35090225209558</v>
          </cell>
          <cell r="Y10">
            <v>321.64134399280192</v>
          </cell>
          <cell r="Z10">
            <v>0</v>
          </cell>
          <cell r="AA10">
            <v>0</v>
          </cell>
          <cell r="AB10">
            <v>0</v>
          </cell>
        </row>
        <row r="11">
          <cell r="F11">
            <v>263.42008484380949</v>
          </cell>
          <cell r="G11">
            <v>280.0882976778978</v>
          </cell>
          <cell r="H11">
            <v>296.62190978937315</v>
          </cell>
          <cell r="I11">
            <v>312.02306085133546</v>
          </cell>
          <cell r="J11">
            <v>325.24342906511492</v>
          </cell>
          <cell r="K11">
            <v>337.36805839159149</v>
          </cell>
          <cell r="L11">
            <v>348.24535304232575</v>
          </cell>
          <cell r="M11">
            <v>358.63218432063616</v>
          </cell>
          <cell r="N11">
            <v>368.46054071688297</v>
          </cell>
          <cell r="O11">
            <v>376.79005681970898</v>
          </cell>
          <cell r="P11">
            <v>383.625428827576</v>
          </cell>
          <cell r="Q11">
            <v>388.83482148321241</v>
          </cell>
          <cell r="R11">
            <v>392.2509949715888</v>
          </cell>
          <cell r="S11">
            <v>393.72536094772403</v>
          </cell>
          <cell r="T11">
            <v>393.14615120251165</v>
          </cell>
          <cell r="U11">
            <v>390.36958084176808</v>
          </cell>
          <cell r="V11">
            <v>385.19577033885554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F12">
            <v>84.218855878169563</v>
          </cell>
          <cell r="G12">
            <v>103.1521325571087</v>
          </cell>
          <cell r="H12">
            <v>122.2835364845925</v>
          </cell>
          <cell r="I12">
            <v>140.6711064491106</v>
          </cell>
          <cell r="J12">
            <v>158.95041482229752</v>
          </cell>
          <cell r="K12">
            <v>176.6142471896114</v>
          </cell>
          <cell r="L12">
            <v>193.57232257011304</v>
          </cell>
          <cell r="M12">
            <v>209.8071465349916</v>
          </cell>
          <cell r="N12">
            <v>225.31285480769668</v>
          </cell>
          <cell r="O12">
            <v>240.08239473492242</v>
          </cell>
          <cell r="P12">
            <v>254.19985376877463</v>
          </cell>
          <cell r="Q12">
            <v>267.65785563679452</v>
          </cell>
          <cell r="R12">
            <v>280.35755587474188</v>
          </cell>
          <cell r="S12">
            <v>292.29123671741382</v>
          </cell>
          <cell r="T12">
            <v>303.47825327101094</v>
          </cell>
          <cell r="U12">
            <v>313.91052722317812</v>
          </cell>
          <cell r="V12">
            <v>323.5525417653098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F13">
            <v>83.111460954564507</v>
          </cell>
          <cell r="G13">
            <v>102.41386927470533</v>
          </cell>
          <cell r="H13">
            <v>121.91440484339081</v>
          </cell>
          <cell r="I13">
            <v>140.6711064491106</v>
          </cell>
          <cell r="J13">
            <v>158.95041482229752</v>
          </cell>
          <cell r="K13">
            <v>176.6142471896114</v>
          </cell>
          <cell r="L13">
            <v>193.57232257011304</v>
          </cell>
          <cell r="M13">
            <v>209.8071465349916</v>
          </cell>
          <cell r="N13">
            <v>225.31285480769668</v>
          </cell>
          <cell r="O13">
            <v>240.08239473492242</v>
          </cell>
          <cell r="P13">
            <v>254.19985376877463</v>
          </cell>
          <cell r="Q13">
            <v>267.65785563679452</v>
          </cell>
          <cell r="R13">
            <v>280.35755587474188</v>
          </cell>
          <cell r="S13">
            <v>292.29123671741382</v>
          </cell>
          <cell r="T13">
            <v>303.47825327101094</v>
          </cell>
          <cell r="U13">
            <v>313.91052722317812</v>
          </cell>
          <cell r="V13">
            <v>323.5525417653098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11.485825634673922</v>
          </cell>
          <cell r="P14">
            <v>23.18406088106838</v>
          </cell>
          <cell r="Q14">
            <v>34.057021237517773</v>
          </cell>
          <cell r="R14">
            <v>44.092098874696944</v>
          </cell>
          <cell r="S14">
            <v>53.276325375236063</v>
          </cell>
          <cell r="T14">
            <v>61.596359932855492</v>
          </cell>
          <cell r="U14">
            <v>69.038477132667566</v>
          </cell>
          <cell r="V14">
            <v>75.588554297383496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F15">
            <v>1419.0393035308559</v>
          </cell>
          <cell r="G15">
            <v>1429.9847790429658</v>
          </cell>
          <cell r="H15">
            <v>1444.1644723752072</v>
          </cell>
          <cell r="I15">
            <v>1463.6271384039937</v>
          </cell>
          <cell r="J15">
            <v>1483.8943050727589</v>
          </cell>
          <cell r="K15">
            <v>1506.2020166036145</v>
          </cell>
          <cell r="L15">
            <v>1529.7640883289414</v>
          </cell>
          <cell r="M15">
            <v>1553.4383374916326</v>
          </cell>
          <cell r="N15">
            <v>1574.7409554195156</v>
          </cell>
          <cell r="O15">
            <v>1594.4329872137691</v>
          </cell>
          <cell r="P15">
            <v>1611.971675322329</v>
          </cell>
          <cell r="Q15">
            <v>1627.7964768584814</v>
          </cell>
          <cell r="R15">
            <v>1641.7482411589913</v>
          </cell>
          <cell r="S15">
            <v>1655.0522004035486</v>
          </cell>
          <cell r="T15">
            <v>1666.7046687972258</v>
          </cell>
          <cell r="U15">
            <v>1675.9112640999779</v>
          </cell>
          <cell r="V15">
            <v>1682.2343122150578</v>
          </cell>
          <cell r="W15">
            <v>1180.2870343350835</v>
          </cell>
          <cell r="X15">
            <v>1225.8691186180342</v>
          </cell>
          <cell r="Y15">
            <v>1185.4552706434827</v>
          </cell>
          <cell r="Z15">
            <v>0</v>
          </cell>
          <cell r="AA15">
            <v>0</v>
          </cell>
          <cell r="AB15">
            <v>0</v>
          </cell>
        </row>
        <row r="17">
          <cell r="F17">
            <v>831.7693031994977</v>
          </cell>
          <cell r="G17">
            <v>836.73227912245716</v>
          </cell>
          <cell r="H17">
            <v>844.79412739869781</v>
          </cell>
          <cell r="I17">
            <v>857.25024657175629</v>
          </cell>
          <cell r="J17">
            <v>870.63548610013231</v>
          </cell>
          <cell r="K17">
            <v>886.26745073644167</v>
          </cell>
          <cell r="L17">
            <v>902.81586577149778</v>
          </cell>
          <cell r="M17">
            <v>919.22131764100163</v>
          </cell>
          <cell r="N17">
            <v>933.33984585044243</v>
          </cell>
          <cell r="O17">
            <v>953.14136271494363</v>
          </cell>
          <cell r="P17">
            <v>970.82180860748883</v>
          </cell>
          <cell r="Q17">
            <v>985.96297284008949</v>
          </cell>
          <cell r="R17">
            <v>998.25620875491632</v>
          </cell>
          <cell r="S17">
            <v>1009.7138517527266</v>
          </cell>
          <cell r="T17">
            <v>1019.3280563192552</v>
          </cell>
          <cell r="U17">
            <v>1026.1434427580994</v>
          </cell>
          <cell r="V17">
            <v>1029.7556201388006</v>
          </cell>
          <cell r="W17">
            <v>695.0571660247308</v>
          </cell>
          <cell r="X17">
            <v>726.93968400806409</v>
          </cell>
          <cell r="Y17">
            <v>711.18557645474129</v>
          </cell>
          <cell r="Z17">
            <v>0</v>
          </cell>
          <cell r="AA17">
            <v>0</v>
          </cell>
          <cell r="AB17">
            <v>0</v>
          </cell>
        </row>
        <row r="18">
          <cell r="F18">
            <v>584.44588012198096</v>
          </cell>
          <cell r="G18">
            <v>578.23265049173972</v>
          </cell>
          <cell r="H18">
            <v>575.86301459480705</v>
          </cell>
          <cell r="I18">
            <v>578.69669038399559</v>
          </cell>
          <cell r="J18">
            <v>584.31818924229356</v>
          </cell>
          <cell r="K18">
            <v>593.00532151511493</v>
          </cell>
          <cell r="L18">
            <v>603.5888561232432</v>
          </cell>
          <cell r="M18">
            <v>614.27481595962297</v>
          </cell>
          <cell r="N18">
            <v>623.02576051216624</v>
          </cell>
          <cell r="O18">
            <v>627.25189642977455</v>
          </cell>
          <cell r="P18">
            <v>629.88609867909054</v>
          </cell>
          <cell r="Q18">
            <v>631.76121221788753</v>
          </cell>
          <cell r="R18">
            <v>633.57870027095521</v>
          </cell>
          <cell r="S18">
            <v>636.74261635269363</v>
          </cell>
          <cell r="T18">
            <v>640.85204481754272</v>
          </cell>
          <cell r="U18">
            <v>644.51191580765067</v>
          </cell>
          <cell r="V18">
            <v>648.1640589424569</v>
          </cell>
          <cell r="W18">
            <v>372.752890029144</v>
          </cell>
          <cell r="X18">
            <v>392.98733531668194</v>
          </cell>
          <cell r="Y18">
            <v>398.29087522641015</v>
          </cell>
          <cell r="Z18">
            <v>0</v>
          </cell>
          <cell r="AA18">
            <v>0</v>
          </cell>
          <cell r="AB18">
            <v>0</v>
          </cell>
        </row>
        <row r="19">
          <cell r="F19">
            <v>247.32342307751685</v>
          </cell>
          <cell r="G19">
            <v>258.49962863071767</v>
          </cell>
          <cell r="H19">
            <v>268.93111280389087</v>
          </cell>
          <cell r="I19">
            <v>278.55355618776065</v>
          </cell>
          <cell r="J19">
            <v>286.31729685783841</v>
          </cell>
          <cell r="K19">
            <v>293.26212922132697</v>
          </cell>
          <cell r="L19">
            <v>299.22700964825475</v>
          </cell>
          <cell r="M19">
            <v>304.94650168137895</v>
          </cell>
          <cell r="N19">
            <v>310.31408533827607</v>
          </cell>
          <cell r="O19">
            <v>314.40060190026099</v>
          </cell>
          <cell r="P19">
            <v>317.79356650418754</v>
          </cell>
          <cell r="Q19">
            <v>320.24876997900435</v>
          </cell>
          <cell r="R19">
            <v>320.76566916416243</v>
          </cell>
          <cell r="S19">
            <v>319.96221119007993</v>
          </cell>
          <cell r="T19">
            <v>317.24122324456999</v>
          </cell>
          <cell r="U19">
            <v>313.05223684043727</v>
          </cell>
          <cell r="V19">
            <v>306.55894868444784</v>
          </cell>
          <cell r="W19">
            <v>241.71950436502826</v>
          </cell>
          <cell r="X19">
            <v>248.72662129022578</v>
          </cell>
          <cell r="Y19">
            <v>237.88280907486421</v>
          </cell>
          <cell r="Z19">
            <v>0</v>
          </cell>
          <cell r="AA19">
            <v>0</v>
          </cell>
          <cell r="AB19">
            <v>0</v>
          </cell>
        </row>
        <row r="20">
          <cell r="F20">
            <v>211.38265905742932</v>
          </cell>
          <cell r="G20">
            <v>222.60382551288578</v>
          </cell>
          <cell r="H20">
            <v>234.04381507840858</v>
          </cell>
          <cell r="I20">
            <v>244.73467205022993</v>
          </cell>
          <cell r="J20">
            <v>253.61153536555696</v>
          </cell>
          <cell r="K20">
            <v>261.73857040958814</v>
          </cell>
          <cell r="L20">
            <v>268.95979021237429</v>
          </cell>
          <cell r="M20">
            <v>276.01612483326574</v>
          </cell>
          <cell r="N20">
            <v>282.80876747012712</v>
          </cell>
          <cell r="O20">
            <v>288.4154466821571</v>
          </cell>
          <cell r="P20">
            <v>292.82908757716052</v>
          </cell>
          <cell r="Q20">
            <v>295.90811842411989</v>
          </cell>
          <cell r="R20">
            <v>297.47576930454562</v>
          </cell>
          <cell r="S20">
            <v>297.37000984046102</v>
          </cell>
          <cell r="T20">
            <v>295.46501502832609</v>
          </cell>
          <cell r="U20">
            <v>291.60285766123093</v>
          </cell>
          <cell r="V20">
            <v>285.56796885363622</v>
          </cell>
          <cell r="W20">
            <v>241.71950436502826</v>
          </cell>
          <cell r="X20">
            <v>248.72662129022578</v>
          </cell>
          <cell r="Y20">
            <v>237.88280907486421</v>
          </cell>
          <cell r="Z20">
            <v>0</v>
          </cell>
          <cell r="AA20">
            <v>0</v>
          </cell>
          <cell r="AB20">
            <v>0</v>
          </cell>
        </row>
        <row r="21">
          <cell r="F21">
            <v>57.101721186739837</v>
          </cell>
          <cell r="G21">
            <v>69.909117226589089</v>
          </cell>
          <cell r="H21">
            <v>83.24740049067583</v>
          </cell>
          <cell r="I21">
            <v>96.201761974798359</v>
          </cell>
          <cell r="J21">
            <v>109.38419711922177</v>
          </cell>
          <cell r="K21">
            <v>122.28718353937289</v>
          </cell>
          <cell r="L21">
            <v>134.81226783769873</v>
          </cell>
          <cell r="M21">
            <v>146.92859649587197</v>
          </cell>
          <cell r="N21">
            <v>158.61512222813201</v>
          </cell>
          <cell r="O21">
            <v>169.84828725056246</v>
          </cell>
          <cell r="P21">
            <v>180.69420396158287</v>
          </cell>
          <cell r="Q21">
            <v>191.1282554717375</v>
          </cell>
          <cell r="R21">
            <v>201.03431771510429</v>
          </cell>
          <cell r="S21">
            <v>210.38197568102211</v>
          </cell>
          <cell r="T21">
            <v>219.16597936581618</v>
          </cell>
          <cell r="U21">
            <v>227.3523178763275</v>
          </cell>
          <cell r="V21">
            <v>234.87643477287281</v>
          </cell>
          <cell r="W21">
            <v>241.71950436502826</v>
          </cell>
          <cell r="X21">
            <v>248.72662129022578</v>
          </cell>
          <cell r="Y21">
            <v>237.88280907486421</v>
          </cell>
          <cell r="Z21">
            <v>0</v>
          </cell>
          <cell r="AA21">
            <v>0</v>
          </cell>
          <cell r="AB21">
            <v>0</v>
          </cell>
        </row>
        <row r="22">
          <cell r="F22">
            <v>55.964848573230192</v>
          </cell>
          <cell r="G22">
            <v>69.161816931395137</v>
          </cell>
          <cell r="H22">
            <v>82.879243884353997</v>
          </cell>
          <cell r="I22">
            <v>96.201761974798359</v>
          </cell>
          <cell r="J22">
            <v>109.38419711922177</v>
          </cell>
          <cell r="K22">
            <v>122.28718353937289</v>
          </cell>
          <cell r="L22">
            <v>134.81226783769873</v>
          </cell>
          <cell r="M22">
            <v>146.92859649587197</v>
          </cell>
          <cell r="N22">
            <v>158.61512222813201</v>
          </cell>
          <cell r="O22">
            <v>169.84828725056246</v>
          </cell>
          <cell r="P22">
            <v>180.69420396158287</v>
          </cell>
          <cell r="Q22">
            <v>191.1282554717375</v>
          </cell>
          <cell r="R22">
            <v>201.03431771510429</v>
          </cell>
          <cell r="S22">
            <v>210.38197568102211</v>
          </cell>
          <cell r="T22">
            <v>219.16597936581618</v>
          </cell>
          <cell r="U22">
            <v>227.3523178763275</v>
          </cell>
          <cell r="V22">
            <v>234.87643477287281</v>
          </cell>
          <cell r="W22">
            <v>241.71950436502826</v>
          </cell>
          <cell r="X22">
            <v>248.72662129022578</v>
          </cell>
          <cell r="Y22">
            <v>237.88280907486421</v>
          </cell>
          <cell r="Z22">
            <v>0</v>
          </cell>
          <cell r="AA22">
            <v>0</v>
          </cell>
          <cell r="AB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11.488864384907931</v>
          </cell>
          <cell r="P23">
            <v>23.142143424210587</v>
          </cell>
          <cell r="Q23">
            <v>33.95299064319785</v>
          </cell>
          <cell r="R23">
            <v>43.911839319798673</v>
          </cell>
          <cell r="S23">
            <v>53.009024209952962</v>
          </cell>
          <cell r="T23">
            <v>61.234788257142824</v>
          </cell>
          <cell r="U23">
            <v>68.579290110011343</v>
          </cell>
          <cell r="V23">
            <v>75.032612511895636</v>
          </cell>
          <cell r="W23">
            <v>80.584771630558606</v>
          </cell>
          <cell r="X23">
            <v>85.225727401156334</v>
          </cell>
          <cell r="Y23">
            <v>75.011892153466917</v>
          </cell>
          <cell r="Z23">
            <v>0</v>
          </cell>
          <cell r="AA23">
            <v>0</v>
          </cell>
          <cell r="AB23">
            <v>0</v>
          </cell>
        </row>
        <row r="24">
          <cell r="F24">
            <v>930.5819459975778</v>
          </cell>
          <cell r="G24">
            <v>931.33472017192821</v>
          </cell>
          <cell r="H24">
            <v>935.1149317096465</v>
          </cell>
          <cell r="I24">
            <v>944.07220937522789</v>
          </cell>
          <cell r="J24">
            <v>953.92846452059575</v>
          </cell>
          <cell r="K24">
            <v>966.00264381257375</v>
          </cell>
          <cell r="L24">
            <v>979.59696101582426</v>
          </cell>
          <cell r="M24">
            <v>993.6099057066491</v>
          </cell>
          <cell r="N24">
            <v>1005.5122892978229</v>
          </cell>
          <cell r="O24">
            <v>1023.4479503275535</v>
          </cell>
          <cell r="P24">
            <v>1039.2952602011146</v>
          </cell>
          <cell r="Q24">
            <v>1053.4512543469702</v>
          </cell>
          <cell r="R24">
            <v>1065.7562473309997</v>
          </cell>
          <cell r="S24">
            <v>1077.4218086019255</v>
          </cell>
          <cell r="T24">
            <v>1087.4716669427585</v>
          </cell>
          <cell r="U24">
            <v>1095.0769736371328</v>
          </cell>
          <cell r="V24">
            <v>1099.7825215743449</v>
          </cell>
          <cell r="W24">
            <v>695.0571660247308</v>
          </cell>
          <cell r="X24">
            <v>726.93968400806409</v>
          </cell>
          <cell r="Y24">
            <v>711.18557645474129</v>
          </cell>
          <cell r="Z24">
            <v>0</v>
          </cell>
          <cell r="AA24">
            <v>0</v>
          </cell>
          <cell r="AB24">
            <v>0</v>
          </cell>
        </row>
        <row r="27">
          <cell r="F27">
            <v>200.71826511968203</v>
          </cell>
          <cell r="G27">
            <v>182.57486468743869</v>
          </cell>
          <cell r="H27">
            <v>168.30950472304659</v>
          </cell>
          <cell r="I27">
            <v>156.84796638230392</v>
          </cell>
          <cell r="J27">
            <v>147.38603418830488</v>
          </cell>
          <cell r="K27">
            <v>139.47281769837861</v>
          </cell>
          <cell r="L27">
            <v>132.24050579656895</v>
          </cell>
          <cell r="M27">
            <v>125.17537536551329</v>
          </cell>
          <cell r="N27">
            <v>118.00767034288464</v>
          </cell>
          <cell r="O27">
            <v>111.73186473910808</v>
          </cell>
          <cell r="P27">
            <v>105.34647014219706</v>
          </cell>
          <cell r="Q27">
            <v>98.864653278672051</v>
          </cell>
          <cell r="R27">
            <v>92.317399827778218</v>
          </cell>
          <cell r="S27">
            <v>85.936608829741672</v>
          </cell>
          <cell r="T27">
            <v>79.656319462235444</v>
          </cell>
          <cell r="U27">
            <v>73.936411830072345</v>
          </cell>
          <cell r="V27">
            <v>68.715886591242068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8">
          <cell r="F28">
            <v>141.03545618140396</v>
          </cell>
          <cell r="G28">
            <v>126.17028236571468</v>
          </cell>
          <cell r="H28">
            <v>114.72998643257604</v>
          </cell>
          <cell r="I28">
            <v>105.88203316579832</v>
          </cell>
          <cell r="J28">
            <v>98.916644211545858</v>
          </cell>
          <cell r="K28">
            <v>93.321855646531887</v>
          </cell>
          <cell r="L28">
            <v>88.411046652022705</v>
          </cell>
          <cell r="M28">
            <v>83.649148675811404</v>
          </cell>
          <cell r="N28">
            <v>78.772827377420015</v>
          </cell>
          <cell r="O28">
            <v>73.52951701687995</v>
          </cell>
          <cell r="P28">
            <v>68.350624696679219</v>
          </cell>
          <cell r="Q28">
            <v>63.348071805293884</v>
          </cell>
          <cell r="R28">
            <v>58.59251130351636</v>
          </cell>
          <cell r="S28">
            <v>54.193077624657782</v>
          </cell>
          <cell r="T28">
            <v>50.079966791402356</v>
          </cell>
          <cell r="U28">
            <v>46.438827605291202</v>
          </cell>
          <cell r="V28">
            <v>43.252172744447449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</row>
        <row r="29">
          <cell r="F29">
            <v>14.942617080129539</v>
          </cell>
          <cell r="G29">
            <v>13.124484989993851</v>
          </cell>
          <cell r="H29">
            <v>11.621742112945947</v>
          </cell>
          <cell r="I29">
            <v>10.195778491464344</v>
          </cell>
          <cell r="J29">
            <v>9.5600347823437026</v>
          </cell>
          <cell r="K29">
            <v>8.7770512445807363</v>
          </cell>
          <cell r="L29">
            <v>8.246887874531998</v>
          </cell>
          <cell r="M29">
            <v>7.8803089488844043</v>
          </cell>
          <cell r="N29">
            <v>7.7665888787813611</v>
          </cell>
          <cell r="O29">
            <v>7.6239998116447456</v>
          </cell>
          <cell r="P29">
            <v>7.4685770311488726</v>
          </cell>
          <cell r="Q29">
            <v>7.3088007237404744</v>
          </cell>
          <cell r="R29">
            <v>7.1292856878000856</v>
          </cell>
          <cell r="S29">
            <v>6.7469842796090456</v>
          </cell>
          <cell r="T29">
            <v>6.4329388896379829</v>
          </cell>
          <cell r="U29">
            <v>6.279972636603202</v>
          </cell>
          <cell r="V29">
            <v>6.1328493340204409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F30">
            <v>10.87380787746674</v>
          </cell>
          <cell r="G30">
            <v>10.167914080427462</v>
          </cell>
          <cell r="H30">
            <v>8.6084854846625358</v>
          </cell>
          <cell r="I30">
            <v>7.1181141387609612</v>
          </cell>
          <cell r="J30">
            <v>6.264597811900499</v>
          </cell>
          <cell r="K30">
            <v>5.4707237010134611</v>
          </cell>
          <cell r="L30">
            <v>4.9343653243617096</v>
          </cell>
          <cell r="M30">
            <v>4.682497360937667</v>
          </cell>
          <cell r="N30">
            <v>4.6771238549136704</v>
          </cell>
          <cell r="O30">
            <v>4.4663556155328941</v>
          </cell>
          <cell r="P30">
            <v>4.33988301192666</v>
          </cell>
          <cell r="Q30">
            <v>4.1145371191629687</v>
          </cell>
          <cell r="R30">
            <v>3.8272104667429403</v>
          </cell>
          <cell r="S30">
            <v>3.4416351614685494</v>
          </cell>
          <cell r="T30">
            <v>3.120046494562644</v>
          </cell>
          <cell r="U30">
            <v>2.9708278785348159</v>
          </cell>
          <cell r="V30">
            <v>2.7985607730123845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</row>
        <row r="33">
          <cell r="F33">
            <v>150.56977272943297</v>
          </cell>
          <cell r="G33">
            <v>138.2949679519989</v>
          </cell>
          <cell r="H33">
            <v>127.35245197193466</v>
          </cell>
          <cell r="I33">
            <v>118.99069264392912</v>
          </cell>
          <cell r="J33">
            <v>111.24011527769886</v>
          </cell>
          <cell r="K33">
            <v>104.20292639555922</v>
          </cell>
          <cell r="L33">
            <v>97.650480557582625</v>
          </cell>
          <cell r="M33">
            <v>91.437670096042041</v>
          </cell>
          <cell r="N33">
            <v>85.358015655339045</v>
          </cell>
          <cell r="O33">
            <v>80.118111412301189</v>
          </cell>
          <cell r="P33">
            <v>74.98098941036487</v>
          </cell>
          <cell r="Q33">
            <v>69.948736064185468</v>
          </cell>
          <cell r="R33">
            <v>65.033680317515774</v>
          </cell>
          <cell r="S33">
            <v>60.386688710570368</v>
          </cell>
          <cell r="T33">
            <v>55.946535421955623</v>
          </cell>
          <cell r="U33">
            <v>51.671799446188558</v>
          </cell>
          <cell r="V33">
            <v>47.534625057323176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</row>
        <row r="34">
          <cell r="F34">
            <v>29.155934888704188</v>
          </cell>
          <cell r="G34">
            <v>26.872567903460659</v>
          </cell>
          <cell r="H34">
            <v>24.916118569570372</v>
          </cell>
          <cell r="I34">
            <v>23.439990235190749</v>
          </cell>
          <cell r="J34">
            <v>22.063691194048964</v>
          </cell>
          <cell r="K34">
            <v>20.809890345603943</v>
          </cell>
          <cell r="L34">
            <v>19.635325447164682</v>
          </cell>
          <cell r="M34">
            <v>18.512424334035014</v>
          </cell>
          <cell r="N34">
            <v>17.400324170889629</v>
          </cell>
          <cell r="O34">
            <v>16.444434672223263</v>
          </cell>
          <cell r="P34">
            <v>15.495829590349347</v>
          </cell>
          <cell r="Q34">
            <v>14.555228712709237</v>
          </cell>
          <cell r="R34">
            <v>13.625515501764843</v>
          </cell>
          <cell r="S34">
            <v>12.738875592613674</v>
          </cell>
          <cell r="T34">
            <v>11.883326875792042</v>
          </cell>
          <cell r="U34">
            <v>11.050780859173305</v>
          </cell>
          <cell r="V34">
            <v>10.241171012771279</v>
          </cell>
          <cell r="W34">
            <v>6.3817017318830382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 Guide"/>
      <sheetName val="Table 1"/>
      <sheetName val="Table 1 Check"/>
      <sheetName val="FCC"/>
      <sheetName val="Table 1 Data"/>
      <sheetName val="Table 2a"/>
      <sheetName val="Table 2a Check"/>
      <sheetName val="Table 2b"/>
      <sheetName val="Table 2b Check"/>
      <sheetName val="Table 3"/>
      <sheetName val="Table 5"/>
      <sheetName val="Table 1 Def."/>
      <sheetName val="Table 2a&amp;BDef"/>
      <sheetName val="Table 3 def"/>
      <sheetName val="STBY Arrangements"/>
      <sheetName val="EFF Arrangements"/>
      <sheetName val="PRGF Arrangements"/>
      <sheetName val="Arrangements - Checking"/>
      <sheetName val="Position PREV"/>
      <sheetName val="Position CURR"/>
      <sheetName val="Budget Countries"/>
      <sheetName val="Liquidity Ratio"/>
      <sheetName val="Formulas"/>
      <sheetName val="Page 4"/>
      <sheetName val="Page 7"/>
      <sheetName val="new multi borr (Sce 2)"/>
      <sheetName val="Balance Sheet"/>
      <sheetName val="budget-G"/>
      <sheetName val="Expenditures"/>
      <sheetName val="Revenues"/>
      <sheetName val="J(Priv.Cap)"/>
      <sheetName val="Update_Guide"/>
      <sheetName val="Table_1"/>
      <sheetName val="Table_1_Check"/>
      <sheetName val="Table_1_Data"/>
      <sheetName val="Table_2a"/>
      <sheetName val="Table_2a_Check"/>
      <sheetName val="Table_2b"/>
      <sheetName val="Table_2b_Check"/>
      <sheetName val="Table_3"/>
      <sheetName val="Table_5"/>
      <sheetName val="Table_1_Def_"/>
      <sheetName val="Table_2a&amp;BDef"/>
      <sheetName val="Table_3_def"/>
      <sheetName val="STBY_Arrangements"/>
      <sheetName val="EFF_Arrangements"/>
      <sheetName val="PRGF_Arrangements"/>
      <sheetName val="Arrangements_-_Checking"/>
      <sheetName val="Position_PREV"/>
      <sheetName val="Position_CURR"/>
      <sheetName val="Budget_Countries"/>
      <sheetName val="Liquidity_Ratio"/>
      <sheetName val="Balance_Sheet"/>
      <sheetName val="J(Priv_Cap)"/>
      <sheetName val="A Previous Data"/>
      <sheetName val="Cont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F Tools TOC"/>
      <sheetName val="Workbook_Flowchart"/>
      <sheetName val="Contents"/>
      <sheetName val="External deposits Apr 2020"/>
      <sheetName val="External deposits"/>
      <sheetName val="BEAC deposits Dec 2019"/>
      <sheetName val="Comm bank deposits Dec 2019"/>
      <sheetName val="Debajo Linea Mar 27"/>
      <sheetName val="Dep Ex Q120"/>
      <sheetName val="FMIENTO 2019"/>
      <sheetName val="Ing_Print_Trim IV"/>
      <sheetName val="Gasto_Trim IV"/>
      <sheetName val="Ingresos Sep 2019"/>
      <sheetName val="GTO.2019xMES"/>
      <sheetName val="Gastos_April2018"/>
      <sheetName val="ING 2018 (2)"/>
      <sheetName val="ING.2018xMES"/>
      <sheetName val="Ingresos_April2018"/>
      <sheetName val="DEBAJO_LINEA_2018_12_02"/>
      <sheetName val="DEBAJO_LINEA (3)"/>
      <sheetName val="PREST_A_DIC"/>
      <sheetName val="ING_2018"/>
      <sheetName val="GTOS_2018"/>
      <sheetName val="DEBAJO_LINEA"/>
      <sheetName val="DEPOS_2017-2019"/>
      <sheetName val="Gas 2020"/>
      <sheetName val="Ing 2020"/>
      <sheetName val="ING_2018 (2)"/>
      <sheetName val="GNQ Auth Data"/>
      <sheetName val="GNQ Data"/>
      <sheetName val="IN_DMX"/>
      <sheetName val="HydrocarbonRev"/>
      <sheetName val="Hydro revenue comp"/>
      <sheetName val="Oil tax rev"/>
      <sheetName val="Oil &amp; gas production"/>
      <sheetName val="Oil &amp; gas prices"/>
      <sheetName val="Oil revenue estimates"/>
      <sheetName val="DEBAJO_LINEA Sep 2019"/>
      <sheetName val="SALDO BONOS"/>
      <sheetName val="work_projection"/>
      <sheetName val="T Annual"/>
      <sheetName val="T Ann GDP"/>
      <sheetName val="T Quarterly"/>
      <sheetName val="Diff Annual Jun 17"/>
      <sheetName val="Diff Annual May 20"/>
      <sheetName val="OUT-DMX"/>
      <sheetName val="Gaps 2020-2025"/>
      <sheetName val="19-22 vs Prog"/>
      <sheetName val="19-22 vs Prog (GDP)"/>
      <sheetName val="GNQ Quota"/>
      <sheetName val="NHPB long term"/>
      <sheetName val="Long term vs Program % GDP"/>
      <sheetName val="Long term vs Program CFA"/>
      <sheetName val="Norinco"/>
      <sheetName val="Non oil proj"/>
      <sheetName val="Non oil Rev summ % nO-GDP"/>
      <sheetName val="Ext deps Dec 2019 pre 4-30-2020"/>
      <sheetName val="Debajo Linea Dec 2019"/>
      <sheetName val="T Ann May 20"/>
      <sheetName val="T Ann GDP May 20"/>
      <sheetName val="T Ann Jun 17"/>
      <sheetName val="T GDP Jun 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4">
          <cell r="A4" t="str">
            <v>Q:\DATA\GNQ\Archive and analytical folders\2020\Q2\RFI Framework\Current\gnq.dmx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tab 1"/>
      <sheetName val="tab 2"/>
      <sheetName val="tab 3"/>
      <sheetName val="tab 4"/>
      <sheetName val="tab 5"/>
      <sheetName val="tab 6"/>
      <sheetName val="tab 7"/>
      <sheetName val="tab 8"/>
      <sheetName val="tab 9"/>
      <sheetName val="tab 10"/>
      <sheetName val="tab 11"/>
      <sheetName val="tab 12"/>
      <sheetName val="tab 13"/>
      <sheetName val="tab old 14"/>
      <sheetName val="tab 14"/>
      <sheetName val="tmoverpt"/>
      <sheetName val="tab 15"/>
      <sheetName val="tab 16"/>
      <sheetName val="Fig 1"/>
      <sheetName val="Fig 2"/>
      <sheetName val="Fig 3"/>
      <sheetName val="Fig 4"/>
      <sheetName val="Content"/>
      <sheetName val="tab_1"/>
      <sheetName val="tab_2"/>
      <sheetName val="tab_3"/>
      <sheetName val="tab_4"/>
      <sheetName val="tab_5"/>
      <sheetName val="tab_6"/>
      <sheetName val="tab_7"/>
      <sheetName val="tab_8"/>
      <sheetName val="tab_9"/>
      <sheetName val="tab_10"/>
      <sheetName val="tab_11"/>
      <sheetName val="tab_12"/>
      <sheetName val="tab_13"/>
      <sheetName val="tab_old_14"/>
      <sheetName val="tab_14"/>
      <sheetName val="tab_15"/>
      <sheetName val="tab_16"/>
      <sheetName val="Fig_1"/>
      <sheetName val="Fig_2"/>
      <sheetName val="Fig_3"/>
      <sheetName val="Fig_4"/>
      <sheetName val="tab_17"/>
      <sheetName val="tab_21"/>
      <sheetName val="tab_31"/>
      <sheetName val="tab_41"/>
      <sheetName val="tab_51"/>
      <sheetName val="tab_61"/>
      <sheetName val="tab_71"/>
      <sheetName val="tab_81"/>
      <sheetName val="tab_91"/>
      <sheetName val="tab_101"/>
      <sheetName val="tab_111"/>
      <sheetName val="tab_121"/>
      <sheetName val="tab_131"/>
      <sheetName val="tab_old_141"/>
      <sheetName val="tab_141"/>
      <sheetName val="tab_151"/>
      <sheetName val="tab_161"/>
      <sheetName val="Fig_11"/>
      <sheetName val="Fig_21"/>
      <sheetName val="Fig_31"/>
      <sheetName val="Fig_41"/>
      <sheetName val="RED Table 20"/>
      <sheetName val="J(Priv.Cap)"/>
      <sheetName val="Supuestos "/>
      <sheetName val="SNF Córd"/>
      <sheetName val="GG Table"/>
      <sheetName val="tab_18"/>
      <sheetName val="tab_22"/>
      <sheetName val="tab_32"/>
      <sheetName val="tab_42"/>
      <sheetName val="tab_52"/>
      <sheetName val="tab_62"/>
      <sheetName val="tab_72"/>
      <sheetName val="tab_82"/>
      <sheetName val="tab_92"/>
      <sheetName val="tab_102"/>
      <sheetName val="tab_112"/>
      <sheetName val="tab_122"/>
      <sheetName val="tab_132"/>
      <sheetName val="tab_old_142"/>
      <sheetName val="tab_142"/>
      <sheetName val="tab_152"/>
      <sheetName val="tab_162"/>
      <sheetName val="Fig_12"/>
      <sheetName val="Fig_22"/>
      <sheetName val="Fig_32"/>
      <sheetName val="Fig_42"/>
      <sheetName val="tab_19"/>
      <sheetName val="tab_23"/>
      <sheetName val="tab_33"/>
      <sheetName val="tab_43"/>
      <sheetName val="tab_53"/>
      <sheetName val="tab_63"/>
      <sheetName val="tab_73"/>
      <sheetName val="tab_83"/>
      <sheetName val="tab_93"/>
      <sheetName val="tab_103"/>
      <sheetName val="tab_113"/>
      <sheetName val="tab_123"/>
      <sheetName val="tab_133"/>
      <sheetName val="tab_old_143"/>
      <sheetName val="tab_143"/>
      <sheetName val="tab_153"/>
      <sheetName val="tab_163"/>
      <sheetName val="Fig_13"/>
      <sheetName val="Fig_23"/>
      <sheetName val="Fig_33"/>
      <sheetName val="Fig_43"/>
      <sheetName val="Old Table"/>
      <sheetName val="tab_117"/>
      <sheetName val="tab_26"/>
      <sheetName val="tab_36"/>
      <sheetName val="tab_46"/>
      <sheetName val="tab_56"/>
      <sheetName val="tab_66"/>
      <sheetName val="tab_76"/>
      <sheetName val="tab_86"/>
      <sheetName val="tab_96"/>
      <sheetName val="tab_106"/>
      <sheetName val="tab_118"/>
      <sheetName val="tab_126"/>
      <sheetName val="tab_136"/>
      <sheetName val="tab_old_146"/>
      <sheetName val="tab_146"/>
      <sheetName val="tab_156"/>
      <sheetName val="tab_166"/>
      <sheetName val="Fig_16"/>
      <sheetName val="Fig_26"/>
      <sheetName val="Fig_36"/>
      <sheetName val="Fig_46"/>
      <sheetName val="tab_110"/>
      <sheetName val="tab_24"/>
      <sheetName val="tab_34"/>
      <sheetName val="tab_44"/>
      <sheetName val="tab_54"/>
      <sheetName val="tab_64"/>
      <sheetName val="tab_74"/>
      <sheetName val="tab_84"/>
      <sheetName val="tab_94"/>
      <sheetName val="tab_104"/>
      <sheetName val="tab_114"/>
      <sheetName val="tab_124"/>
      <sheetName val="tab_134"/>
      <sheetName val="tab_old_144"/>
      <sheetName val="tab_144"/>
      <sheetName val="tab_154"/>
      <sheetName val="tab_164"/>
      <sheetName val="Fig_14"/>
      <sheetName val="Fig_24"/>
      <sheetName val="Fig_34"/>
      <sheetName val="Fig_44"/>
      <sheetName val="tab_115"/>
      <sheetName val="tab_25"/>
      <sheetName val="tab_35"/>
      <sheetName val="tab_45"/>
      <sheetName val="tab_55"/>
      <sheetName val="tab_65"/>
      <sheetName val="tab_75"/>
      <sheetName val="tab_85"/>
      <sheetName val="tab_95"/>
      <sheetName val="tab_105"/>
      <sheetName val="tab_116"/>
      <sheetName val="tab_125"/>
      <sheetName val="tab_135"/>
      <sheetName val="tab_old_145"/>
      <sheetName val="tab_145"/>
      <sheetName val="tab_155"/>
      <sheetName val="tab_165"/>
      <sheetName val="Fig_15"/>
      <sheetName val="Fig_25"/>
      <sheetName val="Fig_35"/>
      <sheetName val="Fig_45"/>
      <sheetName val="RED_Table_20"/>
      <sheetName val="J(Priv_Cap)"/>
      <sheetName val="Supuestos_"/>
      <sheetName val="SNF_Córd"/>
      <sheetName val="GG_Table"/>
      <sheetName val="Real-DMX"/>
      <sheetName val="mn"/>
      <sheetName val="Q1"/>
    </sheetNames>
    <sheetDataSet>
      <sheetData sheetId="0" refreshError="1"/>
      <sheetData sheetId="1" refreshError="1"/>
      <sheetData sheetId="2" refreshError="1"/>
      <sheetData sheetId="3" refreshError="1">
        <row r="63">
          <cell r="F63">
            <v>398.92469362284851</v>
          </cell>
          <cell r="G63">
            <v>390.3445880054187</v>
          </cell>
          <cell r="H63">
            <v>369.94483896491067</v>
          </cell>
          <cell r="I63">
            <v>416.18840851382629</v>
          </cell>
          <cell r="J63">
            <v>457.05600991675692</v>
          </cell>
          <cell r="K63">
            <v>501.64190103334414</v>
          </cell>
          <cell r="L63">
            <v>547.08893475800187</v>
          </cell>
          <cell r="M63">
            <v>590.91473885820994</v>
          </cell>
          <cell r="N63">
            <v>634.1496193907401</v>
          </cell>
          <cell r="O63">
            <v>681.25860567022914</v>
          </cell>
          <cell r="P63">
            <v>732.71430819749457</v>
          </cell>
          <cell r="Q63">
            <v>789.06737650136802</v>
          </cell>
          <cell r="R63">
            <v>850.96199324643817</v>
          </cell>
          <cell r="S63">
            <v>919.15470439392197</v>
          </cell>
          <cell r="T63">
            <v>994.53732625926273</v>
          </cell>
          <cell r="U63">
            <v>1078.1648367176033</v>
          </cell>
          <cell r="V63">
            <v>1171.2893617536934</v>
          </cell>
          <cell r="W63">
            <v>1275.401618517642</v>
          </cell>
          <cell r="X63">
            <v>1392.2814824314346</v>
          </cell>
          <cell r="Y63">
            <v>1495.9356791310786</v>
          </cell>
          <cell r="Z63">
            <v>1607.4926570315072</v>
          </cell>
        </row>
        <row r="64">
          <cell r="F64">
            <v>388.70685103639443</v>
          </cell>
          <cell r="G64">
            <v>378.08559173457797</v>
          </cell>
          <cell r="H64">
            <v>386.40470686439267</v>
          </cell>
          <cell r="I64">
            <v>392.15927849471854</v>
          </cell>
          <cell r="J64">
            <v>414.39641913183124</v>
          </cell>
          <cell r="K64">
            <v>458.29543982130912</v>
          </cell>
          <cell r="L64">
            <v>501.92894856936761</v>
          </cell>
          <cell r="M64">
            <v>546.54852488318522</v>
          </cell>
          <cell r="N64">
            <v>590.71776433565071</v>
          </cell>
          <cell r="O64">
            <v>635.4409879730598</v>
          </cell>
          <cell r="P64">
            <v>682.70751108615457</v>
          </cell>
          <cell r="Q64">
            <v>734.34676345636399</v>
          </cell>
          <cell r="R64">
            <v>790.91455931510029</v>
          </cell>
          <cell r="S64">
            <v>853.06135804724272</v>
          </cell>
          <cell r="T64">
            <v>921.55134129987437</v>
          </cell>
          <cell r="U64">
            <v>997.28562245692922</v>
          </cell>
          <cell r="V64">
            <v>1081.3305082435197</v>
          </cell>
          <cell r="W64">
            <v>1174.9519389963129</v>
          </cell>
          <cell r="X64">
            <v>1279.6574875675899</v>
          </cell>
          <cell r="Y64">
            <v>1387.8729266933851</v>
          </cell>
          <cell r="Z64">
            <v>1498.5699395313402</v>
          </cell>
        </row>
        <row r="65">
          <cell r="F65">
            <v>375.67465338515461</v>
          </cell>
          <cell r="G65">
            <v>369.74278459770113</v>
          </cell>
          <cell r="H65">
            <v>414.54759116296265</v>
          </cell>
          <cell r="I65">
            <v>502.14824780430001</v>
          </cell>
          <cell r="J65">
            <v>552.41453056726687</v>
          </cell>
          <cell r="K65">
            <v>605.03450813400559</v>
          </cell>
          <cell r="L65">
            <v>663.35128559980114</v>
          </cell>
          <cell r="M65">
            <v>720.43470587822742</v>
          </cell>
          <cell r="N65">
            <v>782.66323612366398</v>
          </cell>
          <cell r="O65">
            <v>850.5206920697492</v>
          </cell>
          <cell r="P65">
            <v>924.5380674180343</v>
          </cell>
          <cell r="Q65">
            <v>1005.298272227948</v>
          </cell>
          <cell r="R65">
            <v>1093.4413583594865</v>
          </cell>
          <cell r="S65">
            <v>1189.670282927563</v>
          </cell>
          <cell r="T65">
            <v>1294.757266130832</v>
          </cell>
          <cell r="U65">
            <v>1409.5508058006405</v>
          </cell>
          <cell r="V65">
            <v>1534.9834176400625</v>
          </cell>
          <cell r="W65">
            <v>1672.0801774580191</v>
          </cell>
          <cell r="X65">
            <v>1821.9681498261834</v>
          </cell>
          <cell r="Y65">
            <v>1985.8867965818254</v>
          </cell>
          <cell r="Z65">
            <v>2166.3274274215751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6">
          <cell r="B6">
            <v>9.7895239624497723</v>
          </cell>
          <cell r="C6">
            <v>10.536580419328409</v>
          </cell>
          <cell r="D6">
            <v>12.322014895338034</v>
          </cell>
          <cell r="E6">
            <v>13.931538384991702</v>
          </cell>
          <cell r="F6">
            <v>14.951369510916095</v>
          </cell>
          <cell r="G6">
            <v>15.80741952254721</v>
          </cell>
          <cell r="H6">
            <v>16.824232097421074</v>
          </cell>
          <cell r="I6">
            <v>16.940962529254382</v>
          </cell>
          <cell r="J6">
            <v>17.651757257403741</v>
          </cell>
          <cell r="K6">
            <v>18.0825900496698</v>
          </cell>
          <cell r="L6">
            <v>19.163894967224586</v>
          </cell>
          <cell r="M6">
            <v>19.719354958531532</v>
          </cell>
          <cell r="N6">
            <v>20.406499556282899</v>
          </cell>
          <cell r="O6">
            <v>21.473736747677414</v>
          </cell>
          <cell r="P6">
            <v>21.735440614596104</v>
          </cell>
          <cell r="Q6">
            <v>21.861286384274504</v>
          </cell>
          <cell r="R6">
            <v>22.023679406049009</v>
          </cell>
          <cell r="S6">
            <v>22.093449810988211</v>
          </cell>
          <cell r="T6">
            <v>22.09040657523715</v>
          </cell>
          <cell r="U6">
            <v>21.941000813779468</v>
          </cell>
        </row>
        <row r="7">
          <cell r="B7">
            <v>0</v>
          </cell>
        </row>
        <row r="8">
          <cell r="B8">
            <v>5.7197956309893003</v>
          </cell>
          <cell r="C8">
            <v>6.3459703190224372</v>
          </cell>
          <cell r="D8">
            <v>8.183251093027085</v>
          </cell>
          <cell r="E8">
            <v>9.8573178090795608</v>
          </cell>
          <cell r="F8">
            <v>10.953956577798291</v>
          </cell>
          <cell r="G8">
            <v>11.895350559923006</v>
          </cell>
          <cell r="H8">
            <v>13.002897573446859</v>
          </cell>
          <cell r="I8">
            <v>13.219785008545541</v>
          </cell>
          <cell r="J8">
            <v>14.031852184421894</v>
          </cell>
          <cell r="K8">
            <v>14.571273332766769</v>
          </cell>
          <cell r="L8">
            <v>15.764243565242634</v>
          </cell>
          <cell r="M8">
            <v>16.440573920215503</v>
          </cell>
          <cell r="N8">
            <v>17.25438267586685</v>
          </cell>
          <cell r="O8">
            <v>18.45289360312438</v>
          </cell>
          <cell r="P8">
            <v>18.854611088061823</v>
          </cell>
          <cell r="Q8">
            <v>19.123555347028557</v>
          </cell>
          <cell r="R8">
            <v>19.430894343356339</v>
          </cell>
          <cell r="S8">
            <v>19.64778177845503</v>
          </cell>
          <cell r="T8">
            <v>19.793209551552135</v>
          </cell>
          <cell r="U8">
            <v>19.793209551552131</v>
          </cell>
        </row>
        <row r="9">
          <cell r="B9">
            <v>4.0697283314604711</v>
          </cell>
          <cell r="C9">
            <v>4.1906101003059719</v>
          </cell>
          <cell r="D9">
            <v>4.1387638023109483</v>
          </cell>
          <cell r="E9">
            <v>4.0742205759121415</v>
          </cell>
          <cell r="F9">
            <v>3.9974129331178037</v>
          </cell>
          <cell r="G9">
            <v>3.912068962624204</v>
          </cell>
          <cell r="H9">
            <v>3.8213345239742158</v>
          </cell>
          <cell r="I9">
            <v>3.72117752070884</v>
          </cell>
          <cell r="J9">
            <v>3.6199050729818465</v>
          </cell>
          <cell r="K9">
            <v>3.5113167169030328</v>
          </cell>
          <cell r="L9">
            <v>3.3996514019819526</v>
          </cell>
          <cell r="M9">
            <v>3.2787810383160307</v>
          </cell>
          <cell r="N9">
            <v>3.1521168804160498</v>
          </cell>
          <cell r="O9">
            <v>3.0208431445530355</v>
          </cell>
          <cell r="P9">
            <v>2.8808295265342831</v>
          </cell>
          <cell r="Q9">
            <v>2.7377310372459482</v>
          </cell>
          <cell r="R9">
            <v>2.5927850626926685</v>
          </cell>
          <cell r="S9">
            <v>2.4456680325331823</v>
          </cell>
          <cell r="T9">
            <v>2.2971970236850145</v>
          </cell>
          <cell r="U9">
            <v>2.1477912622273365</v>
          </cell>
        </row>
        <row r="11">
          <cell r="B11">
            <v>9.7895239624497705</v>
          </cell>
          <cell r="C11">
            <v>6.5509060187601946</v>
          </cell>
          <cell r="D11">
            <v>6.1129759254928917</v>
          </cell>
          <cell r="E11">
            <v>6.9114637075106451</v>
          </cell>
          <cell r="F11">
            <v>7.4174039432429346</v>
          </cell>
          <cell r="G11">
            <v>7.8420920447074769</v>
          </cell>
          <cell r="H11">
            <v>8.3465347713019789</v>
          </cell>
          <cell r="I11">
            <v>8.4044449690764811</v>
          </cell>
          <cell r="J11">
            <v>8.7570716375272895</v>
          </cell>
          <cell r="K11">
            <v>8.9708086366630191</v>
          </cell>
          <cell r="L11">
            <v>9.5072461418335674</v>
          </cell>
          <cell r="M11">
            <v>9.7828109405515544</v>
          </cell>
          <cell r="N11">
            <v>10.123704732603034</v>
          </cell>
          <cell r="O11">
            <v>10.653163211041788</v>
          </cell>
          <cell r="P11">
            <v>10.782995016283934</v>
          </cell>
          <cell r="Q11">
            <v>17.472441170832887</v>
          </cell>
          <cell r="R11">
            <v>22.023679406049009</v>
          </cell>
          <cell r="S11">
            <v>22.093449810988211</v>
          </cell>
          <cell r="T11">
            <v>22.09040657523715</v>
          </cell>
          <cell r="U11">
            <v>21.941000813779468</v>
          </cell>
        </row>
        <row r="12">
          <cell r="B12">
            <v>0</v>
          </cell>
        </row>
        <row r="13">
          <cell r="B13">
            <v>5.7197956309893003</v>
          </cell>
          <cell r="C13">
            <v>3.94547884639098</v>
          </cell>
          <cell r="D13">
            <v>4.0597270291293244</v>
          </cell>
          <cell r="E13">
            <v>4.8902348332360646</v>
          </cell>
          <cell r="F13">
            <v>5.4342794922533226</v>
          </cell>
          <cell r="G13">
            <v>5.9013069060336401</v>
          </cell>
          <cell r="H13">
            <v>6.4507631668424477</v>
          </cell>
          <cell r="I13">
            <v>6.5583614517464666</v>
          </cell>
          <cell r="J13">
            <v>6.9612295815271974</v>
          </cell>
          <cell r="K13">
            <v>7.228837478575068</v>
          </cell>
          <cell r="L13">
            <v>7.8206723670163845</v>
          </cell>
          <cell r="M13">
            <v>8.1562011918673782</v>
          </cell>
          <cell r="N13">
            <v>8.5599333228140946</v>
          </cell>
          <cell r="O13">
            <v>9.1545169608794392</v>
          </cell>
          <cell r="P13">
            <v>9.3538097985468589</v>
          </cell>
          <cell r="Q13">
            <v>15.284333680312468</v>
          </cell>
          <cell r="R13">
            <v>19.430894343356339</v>
          </cell>
          <cell r="S13">
            <v>19.64778177845503</v>
          </cell>
          <cell r="T13">
            <v>19.793209551552135</v>
          </cell>
          <cell r="U13">
            <v>19.793209551552131</v>
          </cell>
        </row>
        <row r="14">
          <cell r="B14">
            <v>4.0697283314604711</v>
          </cell>
          <cell r="C14">
            <v>2.6054271723692151</v>
          </cell>
          <cell r="D14">
            <v>2.0532488963635669</v>
          </cell>
          <cell r="E14">
            <v>2.0212288742745801</v>
          </cell>
          <cell r="F14">
            <v>1.983124450989612</v>
          </cell>
          <cell r="G14">
            <v>1.9407851386738368</v>
          </cell>
          <cell r="H14">
            <v>1.8957716044595307</v>
          </cell>
          <cell r="I14">
            <v>1.8460835173300143</v>
          </cell>
          <cell r="J14">
            <v>1.7958420560000923</v>
          </cell>
          <cell r="K14">
            <v>1.7419711580879511</v>
          </cell>
          <cell r="L14">
            <v>1.6865737748171836</v>
          </cell>
          <cell r="M14">
            <v>1.6266097486841768</v>
          </cell>
          <cell r="N14">
            <v>1.5637714097889395</v>
          </cell>
          <cell r="O14">
            <v>1.4986462501623485</v>
          </cell>
          <cell r="P14">
            <v>1.4291852177370741</v>
          </cell>
          <cell r="Q14">
            <v>2.1881074905204212</v>
          </cell>
          <cell r="R14">
            <v>2.5927850626926685</v>
          </cell>
          <cell r="S14">
            <v>2.4456680325331823</v>
          </cell>
          <cell r="T14">
            <v>2.2971970236850145</v>
          </cell>
          <cell r="U14">
            <v>2.1477912622273365</v>
          </cell>
        </row>
        <row r="16">
          <cell r="B16">
            <v>0</v>
          </cell>
          <cell r="C16">
            <v>3.9856744005682141</v>
          </cell>
          <cell r="D16">
            <v>6.2090389698451425</v>
          </cell>
          <cell r="E16">
            <v>7.0200746774810572</v>
          </cell>
          <cell r="F16">
            <v>7.5339655676731603</v>
          </cell>
          <cell r="G16">
            <v>7.9653274778397334</v>
          </cell>
          <cell r="H16">
            <v>8.4776973261190953</v>
          </cell>
          <cell r="I16">
            <v>8.5365175601779004</v>
          </cell>
          <cell r="J16">
            <v>8.8946856198764497</v>
          </cell>
          <cell r="K16">
            <v>9.1117814130067813</v>
          </cell>
          <cell r="L16">
            <v>9.6566488253910183</v>
          </cell>
          <cell r="M16">
            <v>9.936544017979978</v>
          </cell>
          <cell r="N16">
            <v>10.282794823679867</v>
          </cell>
          <cell r="O16">
            <v>10.820573536635628</v>
          </cell>
          <cell r="P16">
            <v>10.952445598312174</v>
          </cell>
          <cell r="Q16">
            <v>4.3888452134416163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B17">
            <v>0</v>
          </cell>
          <cell r="C17">
            <v>2.4004914726314572</v>
          </cell>
          <cell r="D17">
            <v>4.1235240638977606</v>
          </cell>
          <cell r="E17">
            <v>4.9670829758434962</v>
          </cell>
          <cell r="F17">
            <v>5.5196770855449682</v>
          </cell>
          <cell r="G17">
            <v>5.9940436538893662</v>
          </cell>
          <cell r="H17">
            <v>6.5521344066044112</v>
          </cell>
          <cell r="I17">
            <v>6.6614235567990745</v>
          </cell>
          <cell r="J17">
            <v>7.0706226028946961</v>
          </cell>
          <cell r="K17">
            <v>7.3424358541917005</v>
          </cell>
          <cell r="L17">
            <v>7.9435711982262491</v>
          </cell>
          <cell r="M17">
            <v>8.2843727283481243</v>
          </cell>
          <cell r="N17">
            <v>8.6944493530527556</v>
          </cell>
          <cell r="O17">
            <v>9.298376642244941</v>
          </cell>
          <cell r="P17">
            <v>9.5008012895149641</v>
          </cell>
          <cell r="Q17">
            <v>3.8392216667160888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>
            <v>0</v>
          </cell>
          <cell r="C18">
            <v>1.5851829279367569</v>
          </cell>
          <cell r="D18">
            <v>2.0855149059473814</v>
          </cell>
          <cell r="E18">
            <v>2.0529917016375614</v>
          </cell>
          <cell r="F18">
            <v>2.0142884821281917</v>
          </cell>
          <cell r="G18">
            <v>1.9712838239503672</v>
          </cell>
          <cell r="H18">
            <v>1.9255629195146851</v>
          </cell>
          <cell r="I18">
            <v>1.8750940033788257</v>
          </cell>
          <cell r="J18">
            <v>1.8240630169817542</v>
          </cell>
          <cell r="K18">
            <v>1.7693455588150817</v>
          </cell>
          <cell r="L18">
            <v>1.713077627164769</v>
          </cell>
          <cell r="M18">
            <v>1.6521712896318539</v>
          </cell>
          <cell r="N18">
            <v>1.5883454706271103</v>
          </cell>
          <cell r="O18">
            <v>1.5221968943906869</v>
          </cell>
          <cell r="P18">
            <v>1.4516443087972091</v>
          </cell>
          <cell r="Q18">
            <v>0.54962354672552705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22">
          <cell r="B22">
            <v>0</v>
          </cell>
          <cell r="C22">
            <v>37.827020171144447</v>
          </cell>
          <cell r="D22">
            <v>50.389802500517163</v>
          </cell>
          <cell r="E22">
            <v>50.389802500517163</v>
          </cell>
          <cell r="F22">
            <v>50.389802500517163</v>
          </cell>
          <cell r="G22">
            <v>50.389802500517163</v>
          </cell>
          <cell r="H22">
            <v>50.389802500517163</v>
          </cell>
          <cell r="I22">
            <v>50.389802500517163</v>
          </cell>
          <cell r="J22">
            <v>50.389802500517163</v>
          </cell>
          <cell r="K22">
            <v>50.389802500517163</v>
          </cell>
          <cell r="L22">
            <v>50.389802500517163</v>
          </cell>
          <cell r="M22">
            <v>50.389802500517163</v>
          </cell>
          <cell r="N22">
            <v>50.389802500517163</v>
          </cell>
          <cell r="O22">
            <v>50.389802500517163</v>
          </cell>
          <cell r="P22">
            <v>50.389802500517163</v>
          </cell>
          <cell r="Q22">
            <v>20.075878135875143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4">
          <cell r="C24">
            <v>5.6218892883624401</v>
          </cell>
        </row>
        <row r="25">
          <cell r="C25">
            <v>6.6599015428275399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>
        <row r="63">
          <cell r="F63">
            <v>398.92469362284851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6">
          <cell r="B6">
            <v>9.7895239624497723</v>
          </cell>
        </row>
      </sheetData>
      <sheetData sheetId="39"/>
      <sheetData sheetId="40"/>
      <sheetData sheetId="41"/>
      <sheetData sheetId="42"/>
      <sheetData sheetId="43"/>
      <sheetData sheetId="44"/>
      <sheetData sheetId="45">
        <row r="63">
          <cell r="F63">
            <v>398.92469362284851</v>
          </cell>
        </row>
      </sheetData>
      <sheetData sheetId="46"/>
      <sheetData sheetId="47">
        <row r="63">
          <cell r="F63">
            <v>398.92469362284851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6">
          <cell r="B6">
            <v>9.7895239624497723</v>
          </cell>
        </row>
      </sheetData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63">
          <cell r="F63">
            <v>398.92469362284851</v>
          </cell>
        </row>
      </sheetData>
      <sheetData sheetId="72">
        <row r="63">
          <cell r="F63">
            <v>398.92469362284851</v>
          </cell>
        </row>
      </sheetData>
      <sheetData sheetId="73">
        <row r="63">
          <cell r="F63">
            <v>398.92469362284851</v>
          </cell>
        </row>
      </sheetData>
      <sheetData sheetId="74">
        <row r="63">
          <cell r="F63">
            <v>398.92469362284851</v>
          </cell>
        </row>
      </sheetData>
      <sheetData sheetId="75">
        <row r="63">
          <cell r="F63">
            <v>398.92469362284851</v>
          </cell>
        </row>
      </sheetData>
      <sheetData sheetId="76">
        <row r="63">
          <cell r="F63">
            <v>398.92469362284851</v>
          </cell>
        </row>
      </sheetData>
      <sheetData sheetId="77"/>
      <sheetData sheetId="78">
        <row r="63">
          <cell r="F63">
            <v>398.92469362284851</v>
          </cell>
        </row>
      </sheetData>
      <sheetData sheetId="79"/>
      <sheetData sheetId="80"/>
      <sheetData sheetId="81"/>
      <sheetData sheetId="82">
        <row r="6">
          <cell r="B6">
            <v>9.7895239624497723</v>
          </cell>
        </row>
      </sheetData>
      <sheetData sheetId="83">
        <row r="6">
          <cell r="B6">
            <v>9.7895239624497723</v>
          </cell>
        </row>
      </sheetData>
      <sheetData sheetId="84">
        <row r="6">
          <cell r="B6">
            <v>9.7895239624497723</v>
          </cell>
        </row>
      </sheetData>
      <sheetData sheetId="85">
        <row r="6">
          <cell r="B6">
            <v>9.7895239624497723</v>
          </cell>
        </row>
      </sheetData>
      <sheetData sheetId="86">
        <row r="6">
          <cell r="B6">
            <v>9.7895239624497723</v>
          </cell>
        </row>
      </sheetData>
      <sheetData sheetId="87">
        <row r="6">
          <cell r="B6">
            <v>9.7895239624497723</v>
          </cell>
        </row>
      </sheetData>
      <sheetData sheetId="88"/>
      <sheetData sheetId="89"/>
      <sheetData sheetId="90">
        <row r="6">
          <cell r="B6">
            <v>9.7895239624497723</v>
          </cell>
        </row>
      </sheetData>
      <sheetData sheetId="91"/>
      <sheetData sheetId="92">
        <row r="63">
          <cell r="F63">
            <v>398.92469362284851</v>
          </cell>
        </row>
      </sheetData>
      <sheetData sheetId="93">
        <row r="63">
          <cell r="F63">
            <v>398.92469362284851</v>
          </cell>
        </row>
      </sheetData>
      <sheetData sheetId="94"/>
      <sheetData sheetId="95">
        <row r="63">
          <cell r="F63">
            <v>398.92469362284851</v>
          </cell>
        </row>
      </sheetData>
      <sheetData sheetId="96">
        <row r="63">
          <cell r="F63">
            <v>398.92469362284851</v>
          </cell>
        </row>
      </sheetData>
      <sheetData sheetId="97">
        <row r="63">
          <cell r="F63">
            <v>398.92469362284851</v>
          </cell>
        </row>
      </sheetData>
      <sheetData sheetId="98">
        <row r="63">
          <cell r="F63">
            <v>398.92469362284851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>
        <row r="63">
          <cell r="F63">
            <v>398.92469362284851</v>
          </cell>
        </row>
      </sheetData>
      <sheetData sheetId="111">
        <row r="63">
          <cell r="F63">
            <v>398.92469362284851</v>
          </cell>
        </row>
      </sheetData>
      <sheetData sheetId="112">
        <row r="63">
          <cell r="F63">
            <v>398.92469362284851</v>
          </cell>
        </row>
      </sheetData>
      <sheetData sheetId="113">
        <row r="63">
          <cell r="F63">
            <v>398.92469362284851</v>
          </cell>
        </row>
      </sheetData>
      <sheetData sheetId="114">
        <row r="63">
          <cell r="F63">
            <v>398.92469362284851</v>
          </cell>
        </row>
      </sheetData>
      <sheetData sheetId="115">
        <row r="63">
          <cell r="F63">
            <v>398.92469362284851</v>
          </cell>
        </row>
      </sheetData>
      <sheetData sheetId="116">
        <row r="63">
          <cell r="F63">
            <v>398.92469362284851</v>
          </cell>
        </row>
      </sheetData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>
        <row r="6">
          <cell r="B6">
            <v>9.7895239624497723</v>
          </cell>
        </row>
      </sheetData>
      <sheetData sheetId="127">
        <row r="6">
          <cell r="B6">
            <v>9.7895239624497723</v>
          </cell>
        </row>
      </sheetData>
      <sheetData sheetId="128">
        <row r="6">
          <cell r="B6">
            <v>9.7895239624497723</v>
          </cell>
        </row>
      </sheetData>
      <sheetData sheetId="129"/>
      <sheetData sheetId="130"/>
      <sheetData sheetId="131"/>
      <sheetData sheetId="132"/>
      <sheetData sheetId="133">
        <row r="63">
          <cell r="F63">
            <v>398.92469362284851</v>
          </cell>
        </row>
      </sheetData>
      <sheetData sheetId="134">
        <row r="63">
          <cell r="F63">
            <v>398.92469362284851</v>
          </cell>
        </row>
      </sheetData>
      <sheetData sheetId="135">
        <row r="63">
          <cell r="F63">
            <v>398.92469362284851</v>
          </cell>
        </row>
      </sheetData>
      <sheetData sheetId="136">
        <row r="63">
          <cell r="F63">
            <v>398.92469362284851</v>
          </cell>
        </row>
      </sheetData>
      <sheetData sheetId="137">
        <row r="63">
          <cell r="F63">
            <v>398.92469362284851</v>
          </cell>
        </row>
      </sheetData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>
        <row r="6">
          <cell r="B6">
            <v>9.7895239624497723</v>
          </cell>
        </row>
      </sheetData>
      <sheetData sheetId="148">
        <row r="6">
          <cell r="B6">
            <v>9.7895239624497723</v>
          </cell>
        </row>
      </sheetData>
      <sheetData sheetId="149">
        <row r="6">
          <cell r="B6">
            <v>9.7895239624497723</v>
          </cell>
        </row>
      </sheetData>
      <sheetData sheetId="150"/>
      <sheetData sheetId="151"/>
      <sheetData sheetId="152"/>
      <sheetData sheetId="153"/>
      <sheetData sheetId="154">
        <row r="63">
          <cell r="F63">
            <v>398.92469362284851</v>
          </cell>
        </row>
      </sheetData>
      <sheetData sheetId="155">
        <row r="63">
          <cell r="F63">
            <v>398.92469362284851</v>
          </cell>
        </row>
      </sheetData>
      <sheetData sheetId="156">
        <row r="63">
          <cell r="F63">
            <v>398.92469362284851</v>
          </cell>
        </row>
      </sheetData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>
        <row r="63">
          <cell r="F63">
            <v>398.92469362284851</v>
          </cell>
        </row>
      </sheetData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 Acc"/>
      <sheetName val="Content"/>
      <sheetName val="Input"/>
      <sheetName val="Assn's"/>
      <sheetName val="GDP-sect con"/>
      <sheetName val="GDP %change"/>
      <sheetName val="GDP-sect curr"/>
      <sheetName val="Defl."/>
      <sheetName val="Output"/>
      <sheetName val="Weta"/>
      <sheetName val="Weights"/>
      <sheetName val="RED Tb1"/>
      <sheetName val="REDTb2bis"/>
      <sheetName val="RED Tb2"/>
      <sheetName val="Chart2"/>
      <sheetName val="graphs"/>
      <sheetName val="RED Tb3"/>
      <sheetName val="RED Tb4"/>
      <sheetName val="Tb4a"/>
      <sheetName val="Chart1"/>
      <sheetName val="RED Tb5"/>
      <sheetName val="RED Tb6"/>
      <sheetName val="RED Tb7"/>
      <sheetName val="RED Tb8"/>
      <sheetName val="RED Tb10"/>
      <sheetName val="RED Tb11"/>
      <sheetName val="RED Tb12"/>
      <sheetName val="RED Tb13"/>
      <sheetName val="Basicd"/>
      <sheetName val="Sheet1"/>
      <sheetName val="Pane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7"/>
      <sheetName val="Données communes"/>
      <sheetName val="ZBEAC1"/>
      <sheetName val="Tableaux Notes"/>
      <sheetName val="Graphique Pétrole et Croissance"/>
      <sheetName val="ZBEAC2"/>
      <sheetName val="Production pétrolière"/>
      <sheetName val="OR et PL"/>
      <sheetName val="SM_PIB Offre"/>
      <sheetName val="SM_PIB demande"/>
      <sheetName val="SM_CEMAC"/>
      <sheetName val="SM_CMR"/>
      <sheetName val="SM_RCA"/>
      <sheetName val="SM_Congo"/>
      <sheetName val="SM_Gabon"/>
      <sheetName val="SM_Guinée Eq"/>
      <sheetName val="SM_Tchad"/>
      <sheetName val="Indicateurs compléméntaires SM"/>
      <sheetName val="Convergence PCMA"/>
      <sheetName val="Indicateurs_DE"/>
      <sheetName val="Indicateurs macro-monétaires"/>
      <sheetName val="Tab_PSR"/>
      <sheetName val="Indic_SG"/>
      <sheetName val="Indic_SG (2)"/>
      <sheetName val="Gestion recettes pub"/>
      <sheetName val="Structures"/>
      <sheetName val="Objectifs"/>
      <sheetName val="Graph8"/>
      <sheetName val="Objectifs monétaires"/>
      <sheetName val="Feuil1"/>
      <sheetName val="TCER"/>
      <sheetName val="Rapatriement"/>
      <sheetName val="Rapat Consolidé"/>
      <sheetName val="Evolution comptes budgétaires"/>
      <sheetName val="Opérations transnationales"/>
      <sheetName val="Fiches"/>
      <sheetName val="Feuil3"/>
    </sheetNames>
    <sheetDataSet>
      <sheetData sheetId="0" refreshError="1"/>
      <sheetData sheetId="1">
        <row r="9">
          <cell r="AT9" t="str">
            <v>Estim.</v>
          </cell>
        </row>
      </sheetData>
      <sheetData sheetId="2">
        <row r="2394">
          <cell r="F2394">
            <v>3.2</v>
          </cell>
        </row>
        <row r="2868">
          <cell r="B2868" t="str">
            <v>-</v>
          </cell>
          <cell r="C2868" t="str">
            <v>-</v>
          </cell>
          <cell r="D2868" t="str">
            <v>-</v>
          </cell>
          <cell r="E2868" t="str">
            <v>-</v>
          </cell>
          <cell r="F2868" t="str">
            <v>-</v>
          </cell>
          <cell r="G2868" t="str">
            <v>-</v>
          </cell>
          <cell r="H2868" t="str">
            <v>-</v>
          </cell>
          <cell r="I2868" t="str">
            <v>-</v>
          </cell>
          <cell r="J2868" t="str">
            <v>-</v>
          </cell>
          <cell r="K2868" t="str">
            <v>-</v>
          </cell>
          <cell r="L2868" t="str">
            <v>-</v>
          </cell>
          <cell r="M2868" t="str">
            <v>-</v>
          </cell>
          <cell r="N2868" t="str">
            <v>-</v>
          </cell>
          <cell r="O2868" t="str">
            <v>-</v>
          </cell>
        </row>
        <row r="2869">
          <cell r="B2869" t="str">
            <v>1987</v>
          </cell>
          <cell r="C2869" t="str">
            <v>1988</v>
          </cell>
          <cell r="D2869" t="str">
            <v>1989</v>
          </cell>
          <cell r="E2869" t="str">
            <v>1990</v>
          </cell>
          <cell r="F2869" t="str">
            <v>1991</v>
          </cell>
          <cell r="G2869" t="str">
            <v xml:space="preserve">   1992</v>
          </cell>
          <cell r="H2869" t="str">
            <v>1993</v>
          </cell>
          <cell r="I2869" t="str">
            <v>1994</v>
          </cell>
          <cell r="J2869" t="str">
            <v>1995</v>
          </cell>
          <cell r="K2869">
            <v>1996</v>
          </cell>
          <cell r="L2869">
            <v>1997</v>
          </cell>
          <cell r="M2869">
            <v>1998</v>
          </cell>
          <cell r="N2869">
            <v>1999</v>
          </cell>
          <cell r="O2869">
            <v>2000</v>
          </cell>
        </row>
        <row r="2870">
          <cell r="B2870" t="str">
            <v>-</v>
          </cell>
          <cell r="C2870" t="str">
            <v>-</v>
          </cell>
          <cell r="D2870" t="str">
            <v>-</v>
          </cell>
          <cell r="E2870" t="str">
            <v>-</v>
          </cell>
          <cell r="F2870" t="str">
            <v>-</v>
          </cell>
          <cell r="G2870" t="str">
            <v>-</v>
          </cell>
          <cell r="H2870" t="str">
            <v>-</v>
          </cell>
          <cell r="I2870" t="str">
            <v>-</v>
          </cell>
          <cell r="J2870" t="str">
            <v>-</v>
          </cell>
          <cell r="K2870" t="str">
            <v>-</v>
          </cell>
          <cell r="L2870" t="str">
            <v>-</v>
          </cell>
          <cell r="M2870" t="str">
            <v>-</v>
          </cell>
          <cell r="N2870" t="str">
            <v>-</v>
          </cell>
          <cell r="O2870" t="str">
            <v>-</v>
          </cell>
        </row>
        <row r="2873">
          <cell r="A2873" t="str">
            <v>PIB PETROLIER</v>
          </cell>
          <cell r="B2873">
            <v>734.46499999999992</v>
          </cell>
          <cell r="C2873">
            <v>634.05499999999995</v>
          </cell>
          <cell r="D2873">
            <v>895.65000000000009</v>
          </cell>
          <cell r="E2873">
            <v>1023.3000000000001</v>
          </cell>
          <cell r="F2873">
            <v>928.25</v>
          </cell>
          <cell r="G2873">
            <v>876.13099999999997</v>
          </cell>
          <cell r="H2873">
            <v>936.96758870000008</v>
          </cell>
          <cell r="I2873">
            <v>1634.5244437136002</v>
          </cell>
          <cell r="J2873">
            <v>1706.7851019299999</v>
          </cell>
          <cell r="K2873">
            <v>2268.8144577341923</v>
          </cell>
          <cell r="L2873">
            <v>2537.0707383724002</v>
          </cell>
          <cell r="M2873">
            <v>1625.9158366094448</v>
          </cell>
          <cell r="N2873">
            <v>2594.7755658419278</v>
          </cell>
          <cell r="O2873">
            <v>4535.5300907118908</v>
          </cell>
        </row>
        <row r="2874">
          <cell r="A2874" t="str">
            <v xml:space="preserve">     Cameroun</v>
          </cell>
          <cell r="B2874">
            <v>323.245</v>
          </cell>
          <cell r="C2874">
            <v>315.255</v>
          </cell>
          <cell r="D2874">
            <v>297.85000000000002</v>
          </cell>
          <cell r="E2874">
            <v>292.39999999999998</v>
          </cell>
          <cell r="F2874">
            <v>259.45</v>
          </cell>
          <cell r="G2874">
            <v>234.5</v>
          </cell>
          <cell r="H2874">
            <v>282</v>
          </cell>
          <cell r="I2874">
            <v>339</v>
          </cell>
          <cell r="J2874">
            <v>342</v>
          </cell>
          <cell r="K2874">
            <v>369</v>
          </cell>
          <cell r="L2874">
            <v>391.5</v>
          </cell>
          <cell r="M2874">
            <v>312.5</v>
          </cell>
          <cell r="N2874">
            <v>393.4270290308026</v>
          </cell>
          <cell r="O2874">
            <v>581.48666525877229</v>
          </cell>
        </row>
        <row r="2875">
          <cell r="A2875" t="str">
            <v xml:space="preserve">     Congo</v>
          </cell>
          <cell r="B2875">
            <v>155.19999999999999</v>
          </cell>
          <cell r="C2875">
            <v>110.4</v>
          </cell>
          <cell r="D2875">
            <v>209.2</v>
          </cell>
          <cell r="E2875">
            <v>220.3</v>
          </cell>
          <cell r="F2875">
            <v>181.8</v>
          </cell>
          <cell r="G2875">
            <v>189.9</v>
          </cell>
          <cell r="H2875">
            <v>184.7</v>
          </cell>
          <cell r="I2875">
            <v>339.6</v>
          </cell>
          <cell r="J2875">
            <v>357.5</v>
          </cell>
          <cell r="K2875">
            <v>550.9</v>
          </cell>
          <cell r="L2875">
            <v>666.7</v>
          </cell>
          <cell r="M2875">
            <v>419.6</v>
          </cell>
          <cell r="N2875">
            <v>773.3</v>
          </cell>
          <cell r="O2875">
            <v>1502.3</v>
          </cell>
        </row>
        <row r="2876">
          <cell r="A2876" t="str">
            <v xml:space="preserve">     Gabon</v>
          </cell>
          <cell r="B2876">
            <v>256.02</v>
          </cell>
          <cell r="C2876">
            <v>208.4</v>
          </cell>
          <cell r="D2876">
            <v>388.6</v>
          </cell>
          <cell r="E2876">
            <v>510.6</v>
          </cell>
          <cell r="F2876">
            <v>487</v>
          </cell>
          <cell r="G2876">
            <v>447.5</v>
          </cell>
          <cell r="H2876">
            <v>463</v>
          </cell>
          <cell r="I2876">
            <v>942.7</v>
          </cell>
          <cell r="J2876">
            <v>991.59999999999991</v>
          </cell>
          <cell r="K2876">
            <v>1289.4000000000001</v>
          </cell>
          <cell r="L2876">
            <v>1281.7</v>
          </cell>
          <cell r="M2876">
            <v>726.09999999999991</v>
          </cell>
          <cell r="N2876">
            <v>1091.3000000000002</v>
          </cell>
          <cell r="O2876">
            <v>1746.1</v>
          </cell>
        </row>
        <row r="2877">
          <cell r="A2877" t="str">
            <v xml:space="preserve">     Guinée Equatoriale</v>
          </cell>
          <cell r="B2877" t="str">
            <v>--</v>
          </cell>
          <cell r="C2877" t="str">
            <v>--</v>
          </cell>
          <cell r="D2877" t="str">
            <v>--</v>
          </cell>
          <cell r="E2877" t="str">
            <v>--</v>
          </cell>
          <cell r="F2877" t="str">
            <v>--</v>
          </cell>
          <cell r="G2877">
            <v>4.2309999999999999</v>
          </cell>
          <cell r="H2877">
            <v>7.2675887000000001</v>
          </cell>
          <cell r="I2877">
            <v>13.224443713600001</v>
          </cell>
          <cell r="J2877">
            <v>15.685101929999998</v>
          </cell>
          <cell r="K2877">
            <v>59.514457734192014</v>
          </cell>
          <cell r="L2877">
            <v>197.17073837240002</v>
          </cell>
          <cell r="M2877">
            <v>167.71583660944489</v>
          </cell>
          <cell r="N2877">
            <v>336.74853681112529</v>
          </cell>
          <cell r="O2877">
            <v>705.64342545311865</v>
          </cell>
        </row>
        <row r="2878">
          <cell r="A2878" t="str">
            <v xml:space="preserve">     Tchad</v>
          </cell>
          <cell r="B2878">
            <v>0</v>
          </cell>
          <cell r="C2878">
            <v>0</v>
          </cell>
          <cell r="D2878" t="str">
            <v>...</v>
          </cell>
          <cell r="E2878" t="str">
            <v>...</v>
          </cell>
          <cell r="F2878" t="str">
            <v>...</v>
          </cell>
          <cell r="G2878" t="str">
            <v>...</v>
          </cell>
          <cell r="H2878" t="str">
            <v>...</v>
          </cell>
          <cell r="I2878" t="str">
            <v>...</v>
          </cell>
          <cell r="J2878" t="str">
            <v>...</v>
          </cell>
          <cell r="K2878" t="str">
            <v>...</v>
          </cell>
          <cell r="L2878" t="str">
            <v>...</v>
          </cell>
          <cell r="M2878" t="str">
            <v>...</v>
          </cell>
          <cell r="N2878" t="str">
            <v>...</v>
          </cell>
          <cell r="O2878" t="str">
            <v>...</v>
          </cell>
        </row>
        <row r="2880">
          <cell r="A2880" t="str">
            <v>PIB NON PETROLIER</v>
          </cell>
          <cell r="B2880">
            <v>5655.8198280000006</v>
          </cell>
          <cell r="C2880">
            <v>5579.9079999999994</v>
          </cell>
          <cell r="D2880">
            <v>5483.9960000000001</v>
          </cell>
          <cell r="E2880">
            <v>5413.2704999999996</v>
          </cell>
          <cell r="F2880">
            <v>5491.4769400000014</v>
          </cell>
          <cell r="G2880">
            <v>5400.9230999999991</v>
          </cell>
          <cell r="H2880">
            <v>5447.7659999999996</v>
          </cell>
          <cell r="I2880">
            <v>6658.3380000000006</v>
          </cell>
          <cell r="J2880">
            <v>7555.3019999999997</v>
          </cell>
          <cell r="K2880">
            <v>8254.6010000000006</v>
          </cell>
          <cell r="L2880">
            <v>8955.2020000000011</v>
          </cell>
          <cell r="M2880">
            <v>9627.7335743459989</v>
          </cell>
          <cell r="N2880">
            <v>9764.11798666092</v>
          </cell>
          <cell r="O2880">
            <v>10468.841698458089</v>
          </cell>
        </row>
        <row r="2881">
          <cell r="A2881" t="str">
            <v xml:space="preserve">     Cameroun</v>
          </cell>
          <cell r="B2881">
            <v>3459.9750000000004</v>
          </cell>
          <cell r="C2881">
            <v>3263.46</v>
          </cell>
          <cell r="D2881">
            <v>3125.6950000000002</v>
          </cell>
          <cell r="E2881">
            <v>3034.3074999999999</v>
          </cell>
          <cell r="F2881">
            <v>2987.3325000000004</v>
          </cell>
          <cell r="G2881">
            <v>2915.45</v>
          </cell>
          <cell r="H2881">
            <v>2988.79</v>
          </cell>
          <cell r="I2881">
            <v>3447</v>
          </cell>
          <cell r="J2881">
            <v>4023.5</v>
          </cell>
          <cell r="K2881">
            <v>4467.5</v>
          </cell>
          <cell r="L2881">
            <v>4875</v>
          </cell>
          <cell r="M2881">
            <v>5259.5</v>
          </cell>
          <cell r="N2881">
            <v>5617.1994452500012</v>
          </cell>
          <cell r="O2881">
            <v>6029.5574726838895</v>
          </cell>
        </row>
        <row r="2882">
          <cell r="A2882" t="str">
            <v xml:space="preserve">     République Centrafricaine</v>
          </cell>
          <cell r="B2882">
            <v>360.94200000000001</v>
          </cell>
          <cell r="C2882">
            <v>376.74800000000005</v>
          </cell>
          <cell r="D2882">
            <v>393.62399999999997</v>
          </cell>
          <cell r="E2882">
            <v>392.27100000000002</v>
          </cell>
          <cell r="F2882">
            <v>388.55899999999997</v>
          </cell>
          <cell r="G2882">
            <v>373.714</v>
          </cell>
          <cell r="H2882">
            <v>362.10199999999998</v>
          </cell>
          <cell r="I2882">
            <v>472.56100000000004</v>
          </cell>
          <cell r="J2882">
            <v>556.745</v>
          </cell>
          <cell r="K2882">
            <v>515.53800000000001</v>
          </cell>
          <cell r="L2882">
            <v>547.33100000000002</v>
          </cell>
          <cell r="M2882">
            <v>598.476</v>
          </cell>
          <cell r="N2882">
            <v>630.78099999999995</v>
          </cell>
          <cell r="O2882">
            <v>667.71299999999997</v>
          </cell>
        </row>
        <row r="2883">
          <cell r="A2883" t="str">
            <v xml:space="preserve">     Congo</v>
          </cell>
          <cell r="B2883">
            <v>535.40000000000009</v>
          </cell>
          <cell r="C2883">
            <v>548.6</v>
          </cell>
          <cell r="D2883">
            <v>551.20000000000005</v>
          </cell>
          <cell r="E2883">
            <v>541.79999999999995</v>
          </cell>
          <cell r="F2883">
            <v>586.70000000000005</v>
          </cell>
          <cell r="G2883">
            <v>586.40000000000009</v>
          </cell>
          <cell r="H2883">
            <v>575.69999999999982</v>
          </cell>
          <cell r="I2883">
            <v>646.70000000000005</v>
          </cell>
          <cell r="J2883">
            <v>698.7</v>
          </cell>
          <cell r="K2883">
            <v>748.80000000000007</v>
          </cell>
          <cell r="L2883">
            <v>689</v>
          </cell>
          <cell r="M2883">
            <v>730.50000000000011</v>
          </cell>
          <cell r="N2883">
            <v>676.00000000000023</v>
          </cell>
          <cell r="O2883">
            <v>790.2</v>
          </cell>
        </row>
        <row r="2884">
          <cell r="A2884" t="str">
            <v xml:space="preserve">     Gabon</v>
          </cell>
          <cell r="B2884">
            <v>899.98</v>
          </cell>
          <cell r="C2884">
            <v>926.69999999999993</v>
          </cell>
          <cell r="D2884">
            <v>946.99999999999989</v>
          </cell>
          <cell r="E2884">
            <v>966.69999999999993</v>
          </cell>
          <cell r="F2884">
            <v>1037.0999999999999</v>
          </cell>
          <cell r="G2884">
            <v>1032.7999999999997</v>
          </cell>
          <cell r="H2884">
            <v>1067.8</v>
          </cell>
          <cell r="I2884">
            <v>1384.0000000000002</v>
          </cell>
          <cell r="J2884">
            <v>1483.6</v>
          </cell>
          <cell r="K2884">
            <v>1623.2000000000003</v>
          </cell>
          <cell r="L2884">
            <v>1827.3</v>
          </cell>
          <cell r="M2884">
            <v>1919.1</v>
          </cell>
          <cell r="N2884">
            <v>1779.6999999999998</v>
          </cell>
          <cell r="O2884">
            <v>1862.1000000000004</v>
          </cell>
        </row>
        <row r="2885">
          <cell r="A2885" t="str">
            <v xml:space="preserve">     Guinée Equatoriale</v>
          </cell>
          <cell r="B2885">
            <v>35.322827999999994</v>
          </cell>
          <cell r="C2885">
            <v>42.400000000000006</v>
          </cell>
          <cell r="D2885">
            <v>39.076999999999998</v>
          </cell>
          <cell r="E2885">
            <v>39.392000000000003</v>
          </cell>
          <cell r="F2885">
            <v>39.985439999999997</v>
          </cell>
          <cell r="G2885">
            <v>41.159100000000002</v>
          </cell>
          <cell r="H2885">
            <v>41.874000000000009</v>
          </cell>
          <cell r="I2885">
            <v>53.276999999999994</v>
          </cell>
          <cell r="J2885">
            <v>67.356999999999999</v>
          </cell>
          <cell r="K2885">
            <v>80.531000000000006</v>
          </cell>
          <cell r="L2885">
            <v>109.834</v>
          </cell>
          <cell r="M2885">
            <v>92.466574345999987</v>
          </cell>
          <cell r="N2885">
            <v>117.64254141092073</v>
          </cell>
          <cell r="O2885">
            <v>132.6159897742001</v>
          </cell>
        </row>
        <row r="2886">
          <cell r="A2886" t="str">
            <v xml:space="preserve">     Tchad</v>
          </cell>
          <cell r="B2886">
            <v>364.20000000000005</v>
          </cell>
          <cell r="C2886">
            <v>422</v>
          </cell>
          <cell r="D2886">
            <v>427.4</v>
          </cell>
          <cell r="E2886">
            <v>438.79999999999995</v>
          </cell>
          <cell r="F2886">
            <v>451.8</v>
          </cell>
          <cell r="G2886">
            <v>451.4</v>
          </cell>
          <cell r="H2886">
            <v>411.5</v>
          </cell>
          <cell r="I2886">
            <v>654.80000000000007</v>
          </cell>
          <cell r="J2886">
            <v>725.4</v>
          </cell>
          <cell r="K2886">
            <v>819.03200000000004</v>
          </cell>
          <cell r="L2886">
            <v>906.73700000000008</v>
          </cell>
          <cell r="M2886">
            <v>1027.691</v>
          </cell>
          <cell r="N2886">
            <v>942.79499999999996</v>
          </cell>
          <cell r="O2886">
            <v>986.65523599999995</v>
          </cell>
        </row>
        <row r="2888">
          <cell r="A2888" t="str">
            <v>PIB TOTAL</v>
          </cell>
          <cell r="B2888">
            <v>6390.2848280000007</v>
          </cell>
          <cell r="C2888">
            <v>6213.9629999999997</v>
          </cell>
          <cell r="D2888">
            <v>6379.6459999999997</v>
          </cell>
          <cell r="E2888">
            <v>6436.5705000000007</v>
          </cell>
          <cell r="F2888">
            <v>6419.7269400000014</v>
          </cell>
          <cell r="G2888">
            <v>6277.0540999999985</v>
          </cell>
          <cell r="H2888">
            <v>6384.7335886999999</v>
          </cell>
          <cell r="I2888">
            <v>8292.8624437135986</v>
          </cell>
          <cell r="J2888">
            <v>9262.0871019299993</v>
          </cell>
          <cell r="K2888">
            <v>10523.415457734191</v>
          </cell>
          <cell r="L2888">
            <v>11492.272738372398</v>
          </cell>
          <cell r="M2888">
            <v>11253.649410955446</v>
          </cell>
          <cell r="N2888">
            <v>12358.89355250285</v>
          </cell>
          <cell r="O2888">
            <v>15004.371789169983</v>
          </cell>
        </row>
        <row r="2889">
          <cell r="A2889" t="str">
            <v xml:space="preserve">     Cameroun</v>
          </cell>
          <cell r="B2889">
            <v>3783.2200000000003</v>
          </cell>
          <cell r="C2889">
            <v>3578.7150000000001</v>
          </cell>
          <cell r="D2889">
            <v>3423.5450000000001</v>
          </cell>
          <cell r="E2889">
            <v>3326.7075</v>
          </cell>
          <cell r="F2889">
            <v>3246.7825000000003</v>
          </cell>
          <cell r="G2889">
            <v>3149.95</v>
          </cell>
          <cell r="H2889">
            <v>3270.79</v>
          </cell>
          <cell r="I2889">
            <v>3786</v>
          </cell>
          <cell r="J2889">
            <v>4365.5</v>
          </cell>
          <cell r="K2889">
            <v>4836.5</v>
          </cell>
          <cell r="L2889">
            <v>5266.5</v>
          </cell>
          <cell r="M2889">
            <v>5572</v>
          </cell>
          <cell r="N2889">
            <v>6010.6264742808034</v>
          </cell>
          <cell r="O2889">
            <v>6611.044137942662</v>
          </cell>
        </row>
        <row r="2890">
          <cell r="A2890" t="str">
            <v xml:space="preserve">     République Centrafricaine</v>
          </cell>
          <cell r="B2890">
            <v>360.94200000000001</v>
          </cell>
          <cell r="C2890">
            <v>376.74800000000005</v>
          </cell>
          <cell r="D2890">
            <v>393.62399999999997</v>
          </cell>
          <cell r="E2890">
            <v>392.27100000000002</v>
          </cell>
          <cell r="F2890">
            <v>388.55899999999997</v>
          </cell>
          <cell r="G2890">
            <v>373.714</v>
          </cell>
          <cell r="H2890">
            <v>362.10199999999998</v>
          </cell>
          <cell r="I2890">
            <v>472.56100000000004</v>
          </cell>
          <cell r="J2890">
            <v>556.745</v>
          </cell>
          <cell r="K2890">
            <v>515.53800000000001</v>
          </cell>
          <cell r="L2890">
            <v>547.33100000000002</v>
          </cell>
          <cell r="M2890">
            <v>598.476</v>
          </cell>
          <cell r="N2890">
            <v>630.78099999999995</v>
          </cell>
          <cell r="O2890">
            <v>667.71299999999997</v>
          </cell>
        </row>
        <row r="2891">
          <cell r="A2891" t="str">
            <v xml:space="preserve">     Congo</v>
          </cell>
          <cell r="B2891">
            <v>690.6</v>
          </cell>
          <cell r="C2891">
            <v>659</v>
          </cell>
          <cell r="D2891">
            <v>760.4</v>
          </cell>
          <cell r="E2891">
            <v>762.1</v>
          </cell>
          <cell r="F2891">
            <v>768.5</v>
          </cell>
          <cell r="G2891">
            <v>776.30000000000007</v>
          </cell>
          <cell r="H2891">
            <v>760.39999999999986</v>
          </cell>
          <cell r="I2891">
            <v>986.30000000000007</v>
          </cell>
          <cell r="J2891">
            <v>1056.2</v>
          </cell>
          <cell r="K2891">
            <v>1299.7</v>
          </cell>
          <cell r="L2891">
            <v>1355.7</v>
          </cell>
          <cell r="M2891">
            <v>1150.1000000000001</v>
          </cell>
          <cell r="N2891">
            <v>1449.3000000000002</v>
          </cell>
          <cell r="O2891">
            <v>2292.5</v>
          </cell>
        </row>
        <row r="2892">
          <cell r="A2892" t="str">
            <v xml:space="preserve">     Gabon</v>
          </cell>
          <cell r="B2892">
            <v>1156</v>
          </cell>
          <cell r="C2892">
            <v>1135.0999999999999</v>
          </cell>
          <cell r="D2892">
            <v>1335.6</v>
          </cell>
          <cell r="E2892">
            <v>1477.3</v>
          </cell>
          <cell r="F2892">
            <v>1524.1</v>
          </cell>
          <cell r="G2892">
            <v>1480.2999999999997</v>
          </cell>
          <cell r="H2892">
            <v>1530.8</v>
          </cell>
          <cell r="I2892">
            <v>2326.7000000000003</v>
          </cell>
          <cell r="J2892">
            <v>2475.1999999999998</v>
          </cell>
          <cell r="K2892">
            <v>2912.6000000000004</v>
          </cell>
          <cell r="L2892">
            <v>3109</v>
          </cell>
          <cell r="M2892">
            <v>2645.2</v>
          </cell>
          <cell r="N2892">
            <v>2871</v>
          </cell>
          <cell r="O2892">
            <v>3608.2000000000003</v>
          </cell>
        </row>
        <row r="2893">
          <cell r="A2893" t="str">
            <v xml:space="preserve">     Guinée Equatoriale</v>
          </cell>
          <cell r="B2893">
            <v>35.322827999999994</v>
          </cell>
          <cell r="C2893">
            <v>42.400000000000006</v>
          </cell>
          <cell r="D2893">
            <v>39.076999999999998</v>
          </cell>
          <cell r="E2893">
            <v>39.392000000000003</v>
          </cell>
          <cell r="F2893">
            <v>39.985439999999997</v>
          </cell>
          <cell r="G2893">
            <v>45.390100000000004</v>
          </cell>
          <cell r="H2893">
            <v>49.141588700000007</v>
          </cell>
          <cell r="I2893">
            <v>66.501443713599997</v>
          </cell>
          <cell r="J2893">
            <v>83.042101930000001</v>
          </cell>
          <cell r="K2893">
            <v>140.04545773419201</v>
          </cell>
          <cell r="L2893">
            <v>307.00473837240003</v>
          </cell>
          <cell r="M2893">
            <v>260.18241095544488</v>
          </cell>
          <cell r="N2893">
            <v>454.39107822204602</v>
          </cell>
          <cell r="O2893">
            <v>838.25941522731875</v>
          </cell>
        </row>
        <row r="2894">
          <cell r="A2894" t="str">
            <v xml:space="preserve">     Tchad</v>
          </cell>
          <cell r="B2894">
            <v>364.20000000000005</v>
          </cell>
          <cell r="C2894">
            <v>422</v>
          </cell>
          <cell r="D2894">
            <v>427.4</v>
          </cell>
          <cell r="E2894">
            <v>438.79999999999995</v>
          </cell>
          <cell r="F2894">
            <v>451.8</v>
          </cell>
          <cell r="G2894">
            <v>451.4</v>
          </cell>
          <cell r="H2894">
            <v>411.5</v>
          </cell>
          <cell r="I2894">
            <v>654.80000000000007</v>
          </cell>
          <cell r="J2894">
            <v>725.4</v>
          </cell>
          <cell r="K2894">
            <v>819.03200000000004</v>
          </cell>
          <cell r="L2894">
            <v>906.73700000000008</v>
          </cell>
          <cell r="M2894">
            <v>1027.691</v>
          </cell>
          <cell r="N2894">
            <v>942.79499999999996</v>
          </cell>
          <cell r="O2894">
            <v>986.65523599999995</v>
          </cell>
        </row>
        <row r="2897">
          <cell r="A2897" t="str">
            <v>Masse Monétaire</v>
          </cell>
          <cell r="B2897" t="str">
            <v>...</v>
          </cell>
          <cell r="C2897">
            <v>15.315000000000055</v>
          </cell>
          <cell r="D2897">
            <v>297.26199999999994</v>
          </cell>
          <cell r="E2897">
            <v>-320.3130000000001</v>
          </cell>
          <cell r="F2897">
            <v>10.841000000000122</v>
          </cell>
          <cell r="G2897">
            <v>-109.52800000000002</v>
          </cell>
          <cell r="H2897">
            <v>-72.103000000000065</v>
          </cell>
          <cell r="I2897">
            <v>329.96440000000007</v>
          </cell>
          <cell r="J2897">
            <v>35.522659749999775</v>
          </cell>
          <cell r="K2897">
            <v>14.771932250000418</v>
          </cell>
          <cell r="L2897">
            <v>209.73600799999963</v>
          </cell>
          <cell r="M2897">
            <v>-11.664999999999964</v>
          </cell>
          <cell r="N2897">
            <v>101.72899999999981</v>
          </cell>
          <cell r="O2897">
            <v>436.71500000000015</v>
          </cell>
        </row>
        <row r="2898">
          <cell r="A2898" t="str">
            <v>Avoirs Intérieurs Nets</v>
          </cell>
          <cell r="B2898" t="str">
            <v>...</v>
          </cell>
          <cell r="C2898">
            <v>-73.133999999999787</v>
          </cell>
          <cell r="D2898">
            <v>315.93399999999974</v>
          </cell>
          <cell r="E2898">
            <v>-435.36699999999996</v>
          </cell>
          <cell r="F2898">
            <v>3.2129999999999654</v>
          </cell>
          <cell r="G2898">
            <v>-17.297000000000025</v>
          </cell>
          <cell r="H2898">
            <v>-20.608999999999924</v>
          </cell>
          <cell r="I2898">
            <v>-1.0600000000067666E-2</v>
          </cell>
          <cell r="J2898">
            <v>63.627659749999793</v>
          </cell>
          <cell r="K2898">
            <v>-161.81402474999959</v>
          </cell>
          <cell r="L2898">
            <v>134.21496499999967</v>
          </cell>
          <cell r="M2898">
            <v>211.01499999999987</v>
          </cell>
          <cell r="N2898">
            <v>188.48100000000022</v>
          </cell>
          <cell r="O2898">
            <v>-310.67700000000013</v>
          </cell>
        </row>
        <row r="2899">
          <cell r="A2899" t="str">
            <v xml:space="preserve">Crédit intérieur, dont </v>
          </cell>
          <cell r="B2899" t="str">
            <v>...</v>
          </cell>
          <cell r="C2899">
            <v>-66.146000000000186</v>
          </cell>
          <cell r="D2899">
            <v>180.34099999999989</v>
          </cell>
          <cell r="E2899">
            <v>-360.61300000000028</v>
          </cell>
          <cell r="F2899">
            <v>84.342999999999847</v>
          </cell>
          <cell r="G2899">
            <v>-54.841999999999643</v>
          </cell>
          <cell r="H2899">
            <v>-15.995000000000118</v>
          </cell>
          <cell r="I2899">
            <v>119.47400000000016</v>
          </cell>
          <cell r="J2899">
            <v>43.56847913699994</v>
          </cell>
          <cell r="K2899">
            <v>-49.294578656000112</v>
          </cell>
          <cell r="L2899">
            <v>193.96790164100003</v>
          </cell>
          <cell r="M2899">
            <v>243.53236510100032</v>
          </cell>
          <cell r="N2899">
            <v>92.804905605999465</v>
          </cell>
          <cell r="O2899">
            <v>-150.09507282899995</v>
          </cell>
        </row>
        <row r="2900">
          <cell r="A2900" t="str">
            <v xml:space="preserve">       PNG</v>
          </cell>
          <cell r="B2900" t="str">
            <v>...</v>
          </cell>
          <cell r="C2900">
            <v>-35.192000000000036</v>
          </cell>
          <cell r="D2900">
            <v>138.25399999999999</v>
          </cell>
          <cell r="E2900">
            <v>66.497000000000071</v>
          </cell>
          <cell r="F2900">
            <v>249.08999999999986</v>
          </cell>
          <cell r="G2900">
            <v>105.28300000000013</v>
          </cell>
          <cell r="H2900">
            <v>51.229000000000042</v>
          </cell>
          <cell r="I2900">
            <v>117.61699999999996</v>
          </cell>
          <cell r="J2900">
            <v>2.793479136999963</v>
          </cell>
          <cell r="K2900">
            <v>-46.254578656000035</v>
          </cell>
          <cell r="L2900">
            <v>34.083901641000011</v>
          </cell>
          <cell r="M2900">
            <v>90.775365101000034</v>
          </cell>
          <cell r="N2900">
            <v>45.274905605999948</v>
          </cell>
          <cell r="O2900">
            <v>-277.452220829</v>
          </cell>
        </row>
        <row r="2901">
          <cell r="A2901" t="str">
            <v xml:space="preserve">       Autres, dont</v>
          </cell>
          <cell r="B2901" t="str">
            <v>...</v>
          </cell>
          <cell r="C2901">
            <v>-30.95400000000015</v>
          </cell>
          <cell r="D2901">
            <v>42.086999999999904</v>
          </cell>
          <cell r="E2901">
            <v>-427.11000000000035</v>
          </cell>
          <cell r="F2901">
            <v>-164.74700000000001</v>
          </cell>
          <cell r="G2901">
            <v>-160.12499999999977</v>
          </cell>
          <cell r="H2901">
            <v>-67.22400000000016</v>
          </cell>
          <cell r="I2901">
            <v>1.8570000000001983</v>
          </cell>
          <cell r="J2901">
            <v>40.774999999999977</v>
          </cell>
          <cell r="K2901">
            <v>-3.0400000000000773</v>
          </cell>
          <cell r="L2901">
            <v>159.88400000000001</v>
          </cell>
          <cell r="M2901">
            <v>152.75700000000029</v>
          </cell>
          <cell r="N2901">
            <v>47.529999999999518</v>
          </cell>
          <cell r="O2901">
            <v>127.35714800000005</v>
          </cell>
        </row>
        <row r="2902">
          <cell r="A2902" t="str">
            <v xml:space="preserve">            Organismes publics</v>
          </cell>
          <cell r="B2902" t="str">
            <v>...</v>
          </cell>
          <cell r="C2902">
            <v>-1.2000000000000028</v>
          </cell>
          <cell r="D2902">
            <v>23.599000000000025</v>
          </cell>
          <cell r="E2902">
            <v>-50.318000000000005</v>
          </cell>
          <cell r="F2902">
            <v>-8.592000000000013</v>
          </cell>
          <cell r="G2902">
            <v>64.091999999999985</v>
          </cell>
          <cell r="H2902">
            <v>-7.0949999999999704</v>
          </cell>
          <cell r="I2902">
            <v>-6.1030000000000371</v>
          </cell>
          <cell r="J2902">
            <v>-28.632999999999974</v>
          </cell>
          <cell r="K2902">
            <v>17.282000000000004</v>
          </cell>
          <cell r="L2902">
            <v>4.5330000000000226</v>
          </cell>
          <cell r="M2902">
            <v>5.2879999999999967</v>
          </cell>
          <cell r="N2902">
            <v>-5.6000000000000369</v>
          </cell>
          <cell r="O2902">
            <v>-20.113852000000023</v>
          </cell>
        </row>
        <row r="2903">
          <cell r="A2903" t="str">
            <v xml:space="preserve">            Crédits à l'économie</v>
          </cell>
          <cell r="B2903" t="str">
            <v>...</v>
          </cell>
          <cell r="C2903">
            <v>-29.754000000000133</v>
          </cell>
          <cell r="D2903">
            <v>18.488000000000056</v>
          </cell>
          <cell r="E2903">
            <v>-376.79200000000037</v>
          </cell>
          <cell r="F2903">
            <v>-156.15499999999997</v>
          </cell>
          <cell r="G2903">
            <v>-224.21699999999987</v>
          </cell>
          <cell r="H2903">
            <v>-60.129000000000133</v>
          </cell>
          <cell r="I2903">
            <v>7.9600000000001501</v>
          </cell>
          <cell r="J2903">
            <v>69.408000000000015</v>
          </cell>
          <cell r="K2903">
            <v>-20.322000000000003</v>
          </cell>
          <cell r="L2903">
            <v>155.351</v>
          </cell>
          <cell r="M2903">
            <v>147.46900000000005</v>
          </cell>
          <cell r="N2903">
            <v>53.129999999999882</v>
          </cell>
          <cell r="O2903">
            <v>147.471</v>
          </cell>
        </row>
        <row r="2904">
          <cell r="A2904" t="str">
            <v>AEN, dont</v>
          </cell>
          <cell r="B2904" t="str">
            <v>...</v>
          </cell>
          <cell r="C2904">
            <v>90.405999999999977</v>
          </cell>
          <cell r="D2904">
            <v>-20.500999999999948</v>
          </cell>
          <cell r="E2904">
            <v>119.59799999999998</v>
          </cell>
          <cell r="F2904">
            <v>11.822000000000031</v>
          </cell>
          <cell r="G2904">
            <v>-90.314000000000021</v>
          </cell>
          <cell r="H2904">
            <v>-58.598999999999961</v>
          </cell>
          <cell r="I2904">
            <v>360.4899999999999</v>
          </cell>
          <cell r="J2904">
            <v>-30.794999999999959</v>
          </cell>
          <cell r="K2904">
            <v>176.56895700000007</v>
          </cell>
          <cell r="L2904">
            <v>81.097042999999928</v>
          </cell>
          <cell r="M2904">
            <v>-227.71900000000002</v>
          </cell>
          <cell r="N2904">
            <v>-80.25100000000009</v>
          </cell>
          <cell r="O2904">
            <v>750.39400000000023</v>
          </cell>
        </row>
        <row r="2905">
          <cell r="A2905" t="str">
            <v xml:space="preserve">       BEAC</v>
          </cell>
          <cell r="B2905" t="str">
            <v>...</v>
          </cell>
          <cell r="C2905">
            <v>25.111999999999966</v>
          </cell>
          <cell r="D2905">
            <v>15.754000000000062</v>
          </cell>
          <cell r="E2905">
            <v>54.769999999999968</v>
          </cell>
          <cell r="F2905">
            <v>2.5140000000000242</v>
          </cell>
          <cell r="G2905">
            <v>-91.098000000000027</v>
          </cell>
          <cell r="H2905">
            <v>-50.407999999999959</v>
          </cell>
          <cell r="I2905">
            <v>283.41199999999992</v>
          </cell>
          <cell r="J2905">
            <v>6.0980000000000274</v>
          </cell>
          <cell r="K2905">
            <v>150.26695700000008</v>
          </cell>
          <cell r="L2905">
            <v>78.535042999999916</v>
          </cell>
          <cell r="M2905">
            <v>-222.75700000000001</v>
          </cell>
          <cell r="N2905">
            <v>-92.364000000000104</v>
          </cell>
          <cell r="O2905">
            <v>595.60000000000014</v>
          </cell>
        </row>
        <row r="2906">
          <cell r="A2906" t="str">
            <v xml:space="preserve">       Banques primaires</v>
          </cell>
          <cell r="B2906" t="str">
            <v>...</v>
          </cell>
          <cell r="C2906">
            <v>65.293999999999997</v>
          </cell>
          <cell r="D2906">
            <v>-36.254999999999995</v>
          </cell>
          <cell r="E2906">
            <v>64.828000000000003</v>
          </cell>
          <cell r="F2906">
            <v>9.3080000000000069</v>
          </cell>
          <cell r="G2906">
            <v>0.78399999999999892</v>
          </cell>
          <cell r="H2906">
            <v>-8.1909999999999989</v>
          </cell>
          <cell r="I2906">
            <v>77.078000000000003</v>
          </cell>
          <cell r="J2906">
            <v>-36.892999999999994</v>
          </cell>
          <cell r="K2906">
            <v>26.301999999999985</v>
          </cell>
          <cell r="L2906">
            <v>2.5620000000000047</v>
          </cell>
          <cell r="M2906">
            <v>-4.9620000000000033</v>
          </cell>
          <cell r="N2906">
            <v>12.113000000000007</v>
          </cell>
          <cell r="O2906">
            <v>154.79400000000001</v>
          </cell>
        </row>
        <row r="2909">
          <cell r="A2909" t="str">
            <v>Termes de l'échange par produits</v>
          </cell>
        </row>
        <row r="2910">
          <cell r="A2910" t="str">
            <v xml:space="preserve">     Pétrole brut</v>
          </cell>
          <cell r="B2910">
            <v>63.019029385434102</v>
          </cell>
          <cell r="C2910">
            <v>46.857710739280506</v>
          </cell>
          <cell r="D2910">
            <v>63.332047226627409</v>
          </cell>
          <cell r="E2910">
            <v>70.552934752314201</v>
          </cell>
          <cell r="F2910">
            <v>62.061546632330526</v>
          </cell>
          <cell r="G2910">
            <v>57.861264626756764</v>
          </cell>
          <cell r="H2910">
            <v>55.504175409890806</v>
          </cell>
          <cell r="I2910">
            <v>47.107538047173684</v>
          </cell>
          <cell r="J2910">
            <v>50.672889046142103</v>
          </cell>
          <cell r="K2910">
            <v>60.54100508941675</v>
          </cell>
          <cell r="L2910">
            <v>56.541989441846454</v>
          </cell>
          <cell r="M2910">
            <v>43.061311757983376</v>
          </cell>
          <cell r="N2910">
            <v>56.826157481177006</v>
          </cell>
          <cell r="O2910">
            <v>93.661334823225147</v>
          </cell>
        </row>
        <row r="2911">
          <cell r="A2911" t="str">
            <v xml:space="preserve">     Cacao</v>
          </cell>
          <cell r="B2911">
            <v>6.6056079676084671</v>
          </cell>
          <cell r="C2911">
            <v>4.3233166404216998</v>
          </cell>
          <cell r="D2911">
            <v>3.4141259265227597</v>
          </cell>
          <cell r="E2911">
            <v>2.2572437785989501</v>
          </cell>
          <cell r="F2911">
            <v>1.9203595087722316</v>
          </cell>
          <cell r="G2911">
            <v>1.8625001196436797</v>
          </cell>
          <cell r="H2911">
            <v>1.7586459279709872</v>
          </cell>
          <cell r="I2911">
            <v>1.2761194238368656</v>
          </cell>
          <cell r="J2911">
            <v>1.9017728213038885</v>
          </cell>
          <cell r="K2911">
            <v>2.1120361364018678</v>
          </cell>
          <cell r="L2911">
            <v>2.056459242825992</v>
          </cell>
          <cell r="M2911">
            <v>2.3549626015920526</v>
          </cell>
          <cell r="N2911">
            <v>1.9640431129726148</v>
          </cell>
          <cell r="O2911">
            <v>1.7026253868290675</v>
          </cell>
        </row>
        <row r="2912">
          <cell r="A2912" t="str">
            <v xml:space="preserve">     Café</v>
          </cell>
          <cell r="B2912">
            <v>7.0837773120154672</v>
          </cell>
          <cell r="C2912">
            <v>5.1882124119892854</v>
          </cell>
          <cell r="D2912">
            <v>4.2958255564634902</v>
          </cell>
          <cell r="E2912">
            <v>2.7947682443951694</v>
          </cell>
          <cell r="F2912">
            <v>2.0242850484218278</v>
          </cell>
          <cell r="G2912">
            <v>1.2093574917550047</v>
          </cell>
          <cell r="H2912">
            <v>1.6272931261981576</v>
          </cell>
          <cell r="I2912">
            <v>1.6196821303084721</v>
          </cell>
          <cell r="J2912">
            <v>2.1328990162730448</v>
          </cell>
          <cell r="K2912">
            <v>1.7290425456524192</v>
          </cell>
          <cell r="L2912">
            <v>1.590845026813734</v>
          </cell>
          <cell r="M2912">
            <v>1.360904745342159</v>
          </cell>
          <cell r="N2912">
            <v>1.5133273148152682</v>
          </cell>
          <cell r="O2912">
            <v>1.3890701055638026</v>
          </cell>
        </row>
        <row r="2913">
          <cell r="A2913" t="str">
            <v xml:space="preserve">     Coton - fibre et dérivés</v>
          </cell>
          <cell r="B2913">
            <v>2.3299800608145378</v>
          </cell>
          <cell r="C2913">
            <v>3.3589589085221099</v>
          </cell>
          <cell r="D2913">
            <v>4.1756837485042464</v>
          </cell>
          <cell r="E2913">
            <v>3.5424974732524976</v>
          </cell>
          <cell r="F2913">
            <v>3.047069087001308</v>
          </cell>
          <cell r="G2913">
            <v>2.7863098399401514</v>
          </cell>
          <cell r="H2913">
            <v>2.386121132984302</v>
          </cell>
          <cell r="I2913">
            <v>1.7339800391153335</v>
          </cell>
          <cell r="J2913">
            <v>3.221177661341394</v>
          </cell>
          <cell r="K2913">
            <v>3.0523277550195247</v>
          </cell>
          <cell r="L2913">
            <v>2.9845229238430151</v>
          </cell>
          <cell r="M2913">
            <v>2.9328091237226142</v>
          </cell>
          <cell r="N2913">
            <v>2.3002169443125728</v>
          </cell>
          <cell r="O2913">
            <v>2.1632815722254723</v>
          </cell>
        </row>
        <row r="2914">
          <cell r="A2914" t="str">
            <v xml:space="preserve">     Bois - grumes, sciages et dérivés </v>
          </cell>
          <cell r="B2914">
            <v>9.3051329335002997</v>
          </cell>
          <cell r="C2914">
            <v>9.4041024372888717</v>
          </cell>
          <cell r="D2914">
            <v>10.765540636581797</v>
          </cell>
          <cell r="E2914">
            <v>10.644408583901159</v>
          </cell>
          <cell r="F2914">
            <v>9.097813563877283</v>
          </cell>
          <cell r="G2914">
            <v>8.9053040786276458</v>
          </cell>
          <cell r="H2914">
            <v>10.516250066784234</v>
          </cell>
          <cell r="I2914">
            <v>10.111191102239808</v>
          </cell>
          <cell r="J2914">
            <v>9.5293413603527792</v>
          </cell>
          <cell r="K2914">
            <v>10.051990026583795</v>
          </cell>
          <cell r="L2914">
            <v>10.682541934830537</v>
          </cell>
          <cell r="M2914">
            <v>10.088303077472494</v>
          </cell>
          <cell r="N2914">
            <v>11.839003491168455</v>
          </cell>
          <cell r="O2914">
            <v>11.873732313808171</v>
          </cell>
        </row>
        <row r="2915">
          <cell r="A2915" t="str">
            <v xml:space="preserve">     Aluminium - brut et dérivés </v>
          </cell>
          <cell r="B2915">
            <v>1.5943805323768929</v>
          </cell>
          <cell r="C2915">
            <v>2.5198522606099121</v>
          </cell>
          <cell r="D2915">
            <v>3.1798208658179448</v>
          </cell>
          <cell r="E2915">
            <v>2.288323329032901</v>
          </cell>
          <cell r="F2915">
            <v>1.6141602056437512</v>
          </cell>
          <cell r="G2915">
            <v>1.3813023988849285</v>
          </cell>
          <cell r="H2915">
            <v>1.4208305685841693</v>
          </cell>
          <cell r="I2915">
            <v>1.2003832691569347</v>
          </cell>
          <cell r="J2915">
            <v>1.5911981774310033</v>
          </cell>
          <cell r="K2915">
            <v>1.490504250535251</v>
          </cell>
          <cell r="L2915">
            <v>1.2629503220024221</v>
          </cell>
          <cell r="M2915">
            <v>1.2301982495839963</v>
          </cell>
          <cell r="N2915">
            <v>1.2386288179222986</v>
          </cell>
          <cell r="O2915">
            <v>1.3001869970192317</v>
          </cell>
        </row>
        <row r="2916">
          <cell r="A2916" t="str">
            <v xml:space="preserve">     Caoutchouc naturel</v>
          </cell>
          <cell r="B2916">
            <v>0.48286953266271609</v>
          </cell>
          <cell r="C2916">
            <v>0.50397045212198233</v>
          </cell>
          <cell r="D2916">
            <v>0.46666313047840141</v>
          </cell>
          <cell r="E2916">
            <v>0.35724878976463009</v>
          </cell>
          <cell r="F2916">
            <v>0.47915701837291319</v>
          </cell>
          <cell r="G2916">
            <v>0.64776279519443114</v>
          </cell>
          <cell r="H2916">
            <v>0.75430194278117102</v>
          </cell>
          <cell r="I2916">
            <v>0.59037447362748652</v>
          </cell>
          <cell r="J2916">
            <v>0.79862430806072571</v>
          </cell>
          <cell r="K2916">
            <v>0.88800232032286142</v>
          </cell>
          <cell r="L2916">
            <v>0.63980513938370365</v>
          </cell>
          <cell r="M2916">
            <v>0.45147210936230775</v>
          </cell>
          <cell r="N2916">
            <v>0.32882552064569182</v>
          </cell>
          <cell r="O2916">
            <v>0.24982075479950036</v>
          </cell>
        </row>
        <row r="2917">
          <cell r="A2917" t="str">
            <v xml:space="preserve">     Banane</v>
          </cell>
          <cell r="B2917">
            <v>0.55575549985708839</v>
          </cell>
          <cell r="C2917">
            <v>0.67324297039196135</v>
          </cell>
          <cell r="D2917">
            <v>0.63668768189301284</v>
          </cell>
          <cell r="E2917">
            <v>0.64481797323733014</v>
          </cell>
          <cell r="F2917">
            <v>0.75044973271292692</v>
          </cell>
          <cell r="G2917">
            <v>0.82298411020501605</v>
          </cell>
          <cell r="H2917">
            <v>1.1547677014940838</v>
          </cell>
          <cell r="I2917">
            <v>0.81899329029416656</v>
          </cell>
          <cell r="J2917">
            <v>0.8641420616369383</v>
          </cell>
          <cell r="K2917">
            <v>0.74409891753796809</v>
          </cell>
          <cell r="L2917">
            <v>0.59544451170640633</v>
          </cell>
          <cell r="M2917">
            <v>0.62092564829269792</v>
          </cell>
          <cell r="N2917">
            <v>0.60230054859901005</v>
          </cell>
          <cell r="O2917">
            <v>0.62041578178683876</v>
          </cell>
        </row>
        <row r="2918">
          <cell r="A2918" t="str">
            <v xml:space="preserve">     Diamants - brut et taillés </v>
          </cell>
          <cell r="B2918">
            <v>1.3503947571937318</v>
          </cell>
          <cell r="C2918">
            <v>1.2611414517103074</v>
          </cell>
          <cell r="D2918">
            <v>1.6031506426574293</v>
          </cell>
          <cell r="E2918">
            <v>1.270260831930669</v>
          </cell>
          <cell r="F2918">
            <v>1.1218188446884563</v>
          </cell>
          <cell r="G2918">
            <v>1.0844554850688868</v>
          </cell>
          <cell r="H2918">
            <v>1.2585047904976614</v>
          </cell>
          <cell r="I2918">
            <v>1.198237039547088</v>
          </cell>
          <cell r="J2918">
            <v>0.97932197486371031</v>
          </cell>
          <cell r="K2918">
            <v>0.88036491018123086</v>
          </cell>
          <cell r="L2918">
            <v>0.80180708172765425</v>
          </cell>
          <cell r="M2918">
            <v>0.71713397718488536</v>
          </cell>
          <cell r="N2918">
            <v>0.75650349579981768</v>
          </cell>
          <cell r="O2918">
            <v>0.81674170444705541</v>
          </cell>
        </row>
        <row r="2919">
          <cell r="A2919" t="str">
            <v xml:space="preserve">     Tabac </v>
          </cell>
          <cell r="B2919">
            <v>0.102042176221301</v>
          </cell>
          <cell r="C2919">
            <v>5.1025661791409938E-2</v>
          </cell>
          <cell r="D2919">
            <v>3.8488855633526761E-2</v>
          </cell>
          <cell r="E2919">
            <v>3.4437495950284169E-2</v>
          </cell>
          <cell r="F2919">
            <v>4.2471519794538275E-2</v>
          </cell>
          <cell r="G2919">
            <v>5.2885845794817754E-2</v>
          </cell>
          <cell r="H2919">
            <v>2.3585787438497211E-2</v>
          </cell>
          <cell r="I2919">
            <v>7.2687335534318083E-4</v>
          </cell>
          <cell r="J2919">
            <v>5.2091594407644246E-3</v>
          </cell>
          <cell r="K2919">
            <v>3.1790955089877768E-2</v>
          </cell>
          <cell r="L2919">
            <v>6.1519724940740659E-3</v>
          </cell>
          <cell r="M2919">
            <v>4.2075260813768554E-3</v>
          </cell>
          <cell r="N2919">
            <v>4.8796719456914968E-3</v>
          </cell>
          <cell r="O2919">
            <v>3.8519717832991417E-3</v>
          </cell>
        </row>
        <row r="2920">
          <cell r="A2920" t="str">
            <v xml:space="preserve">     Produits pétroliers </v>
          </cell>
          <cell r="B2920">
            <v>0.71063818014512914</v>
          </cell>
          <cell r="C2920">
            <v>0.3462392419158658</v>
          </cell>
          <cell r="D2920">
            <v>0.61498242001029646</v>
          </cell>
          <cell r="E2920">
            <v>0.61885374914108959</v>
          </cell>
          <cell r="F2920">
            <v>0.43000902051577033</v>
          </cell>
          <cell r="G2920">
            <v>0.3904850189197232</v>
          </cell>
          <cell r="H2920">
            <v>0.31559686079354771</v>
          </cell>
          <cell r="I2920">
            <v>0.18755833926671714</v>
          </cell>
          <cell r="J2920">
            <v>0.31768980089348886</v>
          </cell>
          <cell r="K2920">
            <v>0.16140023353322566</v>
          </cell>
          <cell r="L2920">
            <v>0.11483681988938273</v>
          </cell>
          <cell r="M2920">
            <v>0</v>
          </cell>
          <cell r="N2920">
            <v>0</v>
          </cell>
          <cell r="O2920">
            <v>0.25532898363741641</v>
          </cell>
        </row>
        <row r="2921">
          <cell r="A2921" t="str">
            <v xml:space="preserve">     Rondins d'eucalyptus </v>
          </cell>
          <cell r="B2921">
            <v>0.2824331228781925</v>
          </cell>
          <cell r="C2921">
            <v>0.60784222469674209</v>
          </cell>
          <cell r="D2921">
            <v>0.60051224542181902</v>
          </cell>
          <cell r="E2921">
            <v>0.42396612771332276</v>
          </cell>
          <cell r="F2921">
            <v>0.24381198123303591</v>
          </cell>
          <cell r="G2921">
            <v>0.35163285718457732</v>
          </cell>
          <cell r="H2921">
            <v>0.15675436679131849</v>
          </cell>
          <cell r="I2921">
            <v>0.34344223809924818</v>
          </cell>
          <cell r="J2921">
            <v>0.43496220872410835</v>
          </cell>
          <cell r="K2921">
            <v>0.18309144673685762</v>
          </cell>
          <cell r="L2921">
            <v>0.24109580204276296</v>
          </cell>
          <cell r="M2921">
            <v>0.23449194985967456</v>
          </cell>
          <cell r="N2921">
            <v>0.28883995498515486</v>
          </cell>
          <cell r="O2921">
            <v>0.23314314753683194</v>
          </cell>
        </row>
        <row r="2922">
          <cell r="A2922" t="str">
            <v xml:space="preserve">     Sucre </v>
          </cell>
          <cell r="B2922">
            <v>0.3006546146767855</v>
          </cell>
          <cell r="C2922">
            <v>0.17696672364588692</v>
          </cell>
          <cell r="D2922">
            <v>0.15917192047325321</v>
          </cell>
          <cell r="E2922">
            <v>0.12235288280803765</v>
          </cell>
          <cell r="F2922">
            <v>0.10238374413265217</v>
          </cell>
          <cell r="G2922">
            <v>0.17038993922986495</v>
          </cell>
          <cell r="H2922">
            <v>0.12645914311635129</v>
          </cell>
          <cell r="I2922">
            <v>9.1838033168815891E-2</v>
          </cell>
          <cell r="J2922">
            <v>0.17450684126560792</v>
          </cell>
          <cell r="K2922">
            <v>0.14831703278469902</v>
          </cell>
          <cell r="L2922">
            <v>0.17889936012767405</v>
          </cell>
          <cell r="M2922">
            <v>0.13398952292858946</v>
          </cell>
          <cell r="N2922">
            <v>0.12859313064407582</v>
          </cell>
          <cell r="O2922">
            <v>0.1670473442673906</v>
          </cell>
        </row>
        <row r="2923">
          <cell r="A2923" t="str">
            <v xml:space="preserve">     Manganèse </v>
          </cell>
          <cell r="B2923">
            <v>2.9518816713720759</v>
          </cell>
          <cell r="C2923">
            <v>3.4623924191586575</v>
          </cell>
          <cell r="D2923">
            <v>4.355522551131747</v>
          </cell>
          <cell r="E2923">
            <v>3.5403033219918298</v>
          </cell>
          <cell r="F2923">
            <v>2.8593695071403595</v>
          </cell>
          <cell r="G2923">
            <v>2.4652846325965951</v>
          </cell>
          <cell r="H2923">
            <v>2.126308603796232</v>
          </cell>
          <cell r="I2923">
            <v>1.8015162753334411</v>
          </cell>
          <cell r="J2923">
            <v>1.8915843565826831</v>
          </cell>
          <cell r="K2923">
            <v>1.9357083865424483</v>
          </cell>
          <cell r="L2923">
            <v>1.8278757079652874</v>
          </cell>
          <cell r="M2923">
            <v>1.7112800826638686</v>
          </cell>
          <cell r="N2923">
            <v>1.6480119735732102</v>
          </cell>
          <cell r="O2923">
            <v>1.7565155846238252</v>
          </cell>
        </row>
        <row r="2924">
          <cell r="A2924" t="str">
            <v xml:space="preserve">     Uranium </v>
          </cell>
          <cell r="B2924">
            <v>2.1865790158311675</v>
          </cell>
          <cell r="C2924">
            <v>1.7004193880756961</v>
          </cell>
          <cell r="D2924">
            <v>1.533838506378622</v>
          </cell>
          <cell r="E2924">
            <v>0.93335269397966436</v>
          </cell>
          <cell r="F2924">
            <v>0.7944423364622899</v>
          </cell>
          <cell r="G2924">
            <v>0.66898811856573348</v>
          </cell>
          <cell r="H2924">
            <v>0.55919831663562658</v>
          </cell>
          <cell r="I2924">
            <v>0.4312988113576729</v>
          </cell>
          <cell r="J2924">
            <v>0.41172519029074639</v>
          </cell>
          <cell r="K2924">
            <v>0.34502968104852738</v>
          </cell>
          <cell r="L2924">
            <v>0.23985310359895998</v>
          </cell>
          <cell r="M2924">
            <v>0.33792367491176978</v>
          </cell>
          <cell r="N2924">
            <v>0.15439880443055773</v>
          </cell>
          <cell r="O2924">
            <v>0</v>
          </cell>
        </row>
        <row r="2925">
          <cell r="A2925" t="str">
            <v xml:space="preserve">     Méthanol 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  <cell r="M2925">
            <v>0</v>
          </cell>
          <cell r="N2925">
            <v>0</v>
          </cell>
          <cell r="O2925">
            <v>0</v>
          </cell>
        </row>
        <row r="2926">
          <cell r="A2926" t="str">
            <v xml:space="preserve">     Bétail </v>
          </cell>
          <cell r="B2926">
            <v>1.1388432374120663</v>
          </cell>
          <cell r="C2926">
            <v>0.90145310184139626</v>
          </cell>
          <cell r="D2926">
            <v>0.96125369791256454</v>
          </cell>
          <cell r="E2926">
            <v>0.93167265913050124</v>
          </cell>
          <cell r="F2926">
            <v>0.96015879126656234</v>
          </cell>
          <cell r="G2926">
            <v>0.78796350977075991</v>
          </cell>
          <cell r="H2926">
            <v>0.68572903889197367</v>
          </cell>
          <cell r="I2926">
            <v>0.47525817535296977</v>
          </cell>
          <cell r="J2926">
            <v>0.6459357185631931</v>
          </cell>
          <cell r="K2926">
            <v>1.1487016069702363</v>
          </cell>
          <cell r="L2926">
            <v>0.8577686389647089</v>
          </cell>
          <cell r="M2926">
            <v>1.063223525708479</v>
          </cell>
          <cell r="N2926">
            <v>1.3237883327600317</v>
          </cell>
          <cell r="O2926">
            <v>0.90702463642622388</v>
          </cell>
        </row>
        <row r="2927">
          <cell r="A2927" t="str">
            <v xml:space="preserve">     Termes de l'échange</v>
          </cell>
          <cell r="B2927">
            <v>100.00000000000001</v>
          </cell>
          <cell r="C2927">
            <v>81.336847033462305</v>
          </cell>
          <cell r="D2927">
            <v>100.1333156125083</v>
          </cell>
          <cell r="E2927">
            <v>100.95744268714225</v>
          </cell>
          <cell r="F2927">
            <v>87.549306542366438</v>
          </cell>
          <cell r="G2927">
            <v>81.44887086813857</v>
          </cell>
          <cell r="H2927">
            <v>80.374522784649116</v>
          </cell>
          <cell r="I2927">
            <v>68.988137561234055</v>
          </cell>
          <cell r="J2927">
            <v>75.572979703166169</v>
          </cell>
          <cell r="K2927">
            <v>85.443411294357531</v>
          </cell>
          <cell r="L2927">
            <v>80.622847030062786</v>
          </cell>
          <cell r="M2927">
            <v>66.303137572690332</v>
          </cell>
          <cell r="N2927">
            <v>80.91751859575146</v>
          </cell>
          <cell r="O2927">
            <v>117.10012110797928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">
          <cell r="O1" t="str">
            <v>Naples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ières premières"/>
      <sheetName val="Conjoncture internationale"/>
    </sheetNames>
    <sheetDataSet>
      <sheetData sheetId="0">
        <row r="3">
          <cell r="B3">
            <v>34335</v>
          </cell>
          <cell r="C3">
            <v>34366</v>
          </cell>
          <cell r="D3">
            <v>34396</v>
          </cell>
          <cell r="E3">
            <v>34426</v>
          </cell>
          <cell r="F3">
            <v>34456</v>
          </cell>
          <cell r="G3">
            <v>34486</v>
          </cell>
          <cell r="H3">
            <v>34516</v>
          </cell>
          <cell r="I3">
            <v>34547</v>
          </cell>
          <cell r="J3">
            <v>34578</v>
          </cell>
          <cell r="K3">
            <v>34608</v>
          </cell>
          <cell r="L3">
            <v>34639</v>
          </cell>
          <cell r="M3">
            <v>34669</v>
          </cell>
          <cell r="N3">
            <v>34700</v>
          </cell>
          <cell r="O3">
            <v>34731</v>
          </cell>
          <cell r="P3">
            <v>34761</v>
          </cell>
          <cell r="Q3">
            <v>34791</v>
          </cell>
          <cell r="R3">
            <v>34821</v>
          </cell>
          <cell r="S3">
            <v>34851</v>
          </cell>
          <cell r="T3">
            <v>34881</v>
          </cell>
          <cell r="U3">
            <v>34912</v>
          </cell>
          <cell r="V3">
            <v>34943</v>
          </cell>
          <cell r="W3">
            <v>34974</v>
          </cell>
          <cell r="X3">
            <v>35005</v>
          </cell>
          <cell r="Y3">
            <v>35036</v>
          </cell>
          <cell r="Z3">
            <v>35067</v>
          </cell>
          <cell r="AA3">
            <v>35098</v>
          </cell>
          <cell r="AB3">
            <v>35129</v>
          </cell>
          <cell r="AC3">
            <v>35160</v>
          </cell>
          <cell r="AD3">
            <v>35191</v>
          </cell>
          <cell r="AE3">
            <v>35222</v>
          </cell>
          <cell r="AF3">
            <v>35253</v>
          </cell>
          <cell r="AG3">
            <v>35284</v>
          </cell>
          <cell r="AH3">
            <v>35315</v>
          </cell>
          <cell r="AI3">
            <v>35346</v>
          </cell>
          <cell r="AJ3">
            <v>35377</v>
          </cell>
          <cell r="AK3">
            <v>35408</v>
          </cell>
          <cell r="AL3">
            <v>35439</v>
          </cell>
          <cell r="AM3">
            <v>35470</v>
          </cell>
          <cell r="AN3">
            <v>35501</v>
          </cell>
          <cell r="AO3">
            <v>35532</v>
          </cell>
          <cell r="AP3">
            <v>35563</v>
          </cell>
          <cell r="AQ3">
            <v>35594</v>
          </cell>
          <cell r="AR3">
            <v>35625</v>
          </cell>
          <cell r="AS3">
            <v>35656</v>
          </cell>
          <cell r="AT3">
            <v>35687</v>
          </cell>
          <cell r="AU3">
            <v>35718</v>
          </cell>
          <cell r="AV3">
            <v>35749</v>
          </cell>
          <cell r="AW3">
            <v>35780</v>
          </cell>
          <cell r="AX3">
            <v>35811</v>
          </cell>
          <cell r="AY3">
            <v>35842</v>
          </cell>
          <cell r="AZ3">
            <v>35873</v>
          </cell>
          <cell r="BA3">
            <v>35904</v>
          </cell>
          <cell r="BB3">
            <v>35935</v>
          </cell>
          <cell r="BC3">
            <v>35966</v>
          </cell>
          <cell r="BD3">
            <v>35997</v>
          </cell>
          <cell r="BE3">
            <v>36028</v>
          </cell>
          <cell r="BF3">
            <v>36059</v>
          </cell>
          <cell r="BG3">
            <v>36090</v>
          </cell>
          <cell r="BH3">
            <v>36121</v>
          </cell>
          <cell r="BI3">
            <v>36152</v>
          </cell>
          <cell r="BJ3">
            <v>36183</v>
          </cell>
          <cell r="BK3">
            <v>36214</v>
          </cell>
          <cell r="BL3">
            <v>36245</v>
          </cell>
          <cell r="BM3">
            <v>36276</v>
          </cell>
          <cell r="BN3">
            <v>36307</v>
          </cell>
          <cell r="BO3">
            <v>36338</v>
          </cell>
          <cell r="BP3">
            <v>36369</v>
          </cell>
          <cell r="BQ3">
            <v>36400</v>
          </cell>
          <cell r="BR3">
            <v>36431</v>
          </cell>
          <cell r="BS3">
            <v>36462</v>
          </cell>
          <cell r="BT3">
            <v>36493</v>
          </cell>
          <cell r="BU3">
            <v>36524</v>
          </cell>
          <cell r="BV3">
            <v>36555</v>
          </cell>
          <cell r="BW3">
            <v>36570</v>
          </cell>
          <cell r="BX3">
            <v>36601</v>
          </cell>
          <cell r="BY3">
            <v>36632</v>
          </cell>
          <cell r="BZ3">
            <v>36663</v>
          </cell>
          <cell r="CA3">
            <v>36694</v>
          </cell>
          <cell r="CB3">
            <v>36725</v>
          </cell>
          <cell r="CC3">
            <v>36756</v>
          </cell>
          <cell r="CD3">
            <v>36787</v>
          </cell>
          <cell r="CE3">
            <v>36818</v>
          </cell>
          <cell r="CF3">
            <v>36849</v>
          </cell>
          <cell r="CG3">
            <v>36880</v>
          </cell>
          <cell r="CH3">
            <v>36911</v>
          </cell>
          <cell r="CI3">
            <v>36942</v>
          </cell>
          <cell r="CJ3">
            <v>36973</v>
          </cell>
          <cell r="CK3">
            <v>37004</v>
          </cell>
          <cell r="CL3">
            <v>37035</v>
          </cell>
          <cell r="CM3">
            <v>37066</v>
          </cell>
          <cell r="CN3">
            <v>37097</v>
          </cell>
          <cell r="CO3">
            <v>37128</v>
          </cell>
          <cell r="CP3">
            <v>37159</v>
          </cell>
          <cell r="CQ3">
            <v>37190</v>
          </cell>
          <cell r="CR3">
            <v>37221</v>
          </cell>
          <cell r="CS3">
            <v>37252</v>
          </cell>
          <cell r="CT3">
            <v>37283</v>
          </cell>
          <cell r="CU3">
            <v>37314</v>
          </cell>
          <cell r="CV3">
            <v>37345</v>
          </cell>
          <cell r="CW3">
            <v>37376</v>
          </cell>
          <cell r="CX3">
            <v>37377</v>
          </cell>
          <cell r="CY3">
            <v>37408</v>
          </cell>
          <cell r="CZ3">
            <v>37438</v>
          </cell>
          <cell r="DA3" t="str">
            <v>Aout-02</v>
          </cell>
          <cell r="DB3">
            <v>37500</v>
          </cell>
          <cell r="DC3">
            <v>37530</v>
          </cell>
          <cell r="DD3">
            <v>37561</v>
          </cell>
          <cell r="DE3">
            <v>37591</v>
          </cell>
          <cell r="DF3">
            <v>37622</v>
          </cell>
          <cell r="DG3">
            <v>37653</v>
          </cell>
          <cell r="DH3">
            <v>37681</v>
          </cell>
          <cell r="DI3">
            <v>37712</v>
          </cell>
          <cell r="DJ3">
            <v>37742</v>
          </cell>
          <cell r="DK3">
            <v>37773</v>
          </cell>
          <cell r="DL3">
            <v>37803</v>
          </cell>
          <cell r="DM3">
            <v>37834</v>
          </cell>
          <cell r="DN3">
            <v>37865</v>
          </cell>
          <cell r="DO3">
            <v>37895</v>
          </cell>
          <cell r="DP3">
            <v>37926</v>
          </cell>
          <cell r="DQ3">
            <v>37956</v>
          </cell>
        </row>
      </sheetData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Main"/>
      <sheetName val="PC"/>
      <sheetName val="Kin"/>
      <sheetName val="Gap"/>
      <sheetName val="SR"/>
      <sheetName val="DSA"/>
      <sheetName val="PDR"/>
      <sheetName val="NPV"/>
      <sheetName val="AMB"/>
      <sheetName val="Table 1"/>
      <sheetName val="NEW-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MI 1"/>
      <sheetName val="FMI 2"/>
      <sheetName val="BDDBIL"/>
      <sheetName val="BNCBIL"/>
      <sheetName val="Main"/>
      <sheetName val="Kin"/>
      <sheetName val="Table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  <sheetName val="IN"/>
      <sheetName val="Scheduled Repayment"/>
      <sheetName val="Main"/>
      <sheetName val="K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macro"/>
      <sheetName val="macro"/>
      <sheetName val="imp_tableaux "/>
      <sheetName val="PIP_BCI"/>
      <sheetName val="Dette"/>
      <sheetName val="GEMAK_SNIM"/>
      <sheetName val="Pauvreté"/>
      <sheetName val="data"/>
      <sheetName val="Tabelle16"/>
      <sheetName val="boite1"/>
      <sheetName val="TEMPO"/>
      <sheetName val="TEMPO2"/>
      <sheetName val="Vieux chiffres importations"/>
    </sheetNames>
    <sheetDataSet>
      <sheetData sheetId="0"/>
      <sheetData sheetId="1">
        <row r="308">
          <cell r="B308" t="str">
            <v>PIBfTTcnT</v>
          </cell>
          <cell r="C308" t="str">
            <v>PIB Transport, télécomm. (aux prix de 1985)</v>
          </cell>
          <cell r="D308" t="str">
            <v>PIBfTTcn</v>
          </cell>
          <cell r="E308">
            <v>3480.8030419186489</v>
          </cell>
          <cell r="F308">
            <v>3399.3897695608666</v>
          </cell>
          <cell r="G308">
            <v>3662.9385718182562</v>
          </cell>
          <cell r="H308">
            <v>3415.2591855641958</v>
          </cell>
          <cell r="I308">
            <v>3270.0131926121371</v>
          </cell>
          <cell r="J308">
            <v>3237</v>
          </cell>
          <cell r="K308">
            <v>3035</v>
          </cell>
          <cell r="L308">
            <v>3157</v>
          </cell>
          <cell r="M308">
            <v>3287</v>
          </cell>
          <cell r="N308">
            <v>3475</v>
          </cell>
          <cell r="O308">
            <v>3596</v>
          </cell>
          <cell r="P308">
            <v>3783</v>
          </cell>
          <cell r="Q308">
            <v>4078</v>
          </cell>
          <cell r="R308">
            <v>4150</v>
          </cell>
          <cell r="S308">
            <v>4300</v>
          </cell>
          <cell r="T308">
            <v>4493</v>
          </cell>
          <cell r="U308">
            <v>4962</v>
          </cell>
          <cell r="V308">
            <v>5886</v>
          </cell>
          <cell r="W308">
            <v>6526</v>
          </cell>
          <cell r="X308">
            <v>7545</v>
          </cell>
          <cell r="Y308">
            <v>8433.5</v>
          </cell>
          <cell r="Z308">
            <v>10152</v>
          </cell>
          <cell r="AA308">
            <v>11156.113249515292</v>
          </cell>
          <cell r="AB308">
            <v>12218.530662374882</v>
          </cell>
          <cell r="AC308">
            <v>14359.213667824914</v>
          </cell>
          <cell r="AD308">
            <v>14269.258341094155</v>
          </cell>
          <cell r="AE308">
            <v>16360.185162447859</v>
          </cell>
          <cell r="AF308">
            <v>18768.29713005789</v>
          </cell>
          <cell r="AG308">
            <v>21662.130794940767</v>
          </cell>
          <cell r="AH308">
            <v>25014.037384816787</v>
          </cell>
          <cell r="AI308">
            <v>28898.312946654489</v>
          </cell>
          <cell r="AJ308">
            <v>33401.58435390488</v>
          </cell>
          <cell r="AK308">
            <v>38624.901592123875</v>
          </cell>
          <cell r="AL308">
            <v>44686.192781220969</v>
          </cell>
          <cell r="AM308">
            <v>51723.146166946615</v>
          </cell>
          <cell r="AN308">
            <v>59896.594930654421</v>
          </cell>
          <cell r="AO308">
            <v>69394.494428610327</v>
          </cell>
          <cell r="AP308">
            <v>80436.597785122911</v>
          </cell>
          <cell r="AQ308">
            <v>93279.95511058181</v>
          </cell>
          <cell r="AR308">
            <v>108225.38457262746</v>
          </cell>
          <cell r="AS308">
            <v>125625.09080460374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INPUT"/>
      <sheetName val="GDP Prod. - Input"/>
      <sheetName val="OUTPUT"/>
      <sheetName val="Table 1 - SEFI"/>
      <sheetName val="National Accounts"/>
      <sheetName val="Table Article IV"/>
      <sheetName val="WETA"/>
      <sheetName val="Charts Article IV"/>
      <sheetName val="Sector GDP Comparison"/>
      <sheetName val="PROJECTIONS"/>
      <sheetName val="Staff Report T6"/>
      <sheetName val="Table 1 - SEFI COMPARISON"/>
      <sheetName val="SUMMARY"/>
      <sheetName val="INE PIBprod"/>
      <sheetName val="Medium Term"/>
      <sheetName val="Basic Data"/>
      <sheetName val="Staff Report T1"/>
      <sheetName val="SEFI"/>
      <sheetName val="Excel macros"/>
      <sheetName val="Table 3"/>
      <sheetName val="Table 4"/>
      <sheetName val="Table 5"/>
      <sheetName val="Table 6"/>
      <sheetName val="Table 2"/>
      <sheetName val="Official"/>
      <sheetName val="arrtrsr"/>
      <sheetName val="Table 1"/>
      <sheetName val="Intermediate Table TOFE"/>
      <sheetName val="InterestDue"/>
      <sheetName val="IN_M_Q USD"/>
      <sheetName val="SPNF"/>
      <sheetName val="BDDBIL"/>
      <sheetName val="BNCBIL"/>
      <sheetName val="BULLETIN"/>
      <sheetName val="Valu"/>
      <sheetName val="MarketC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HUB"/>
      <sheetName val="IN_BRD"/>
      <sheetName val="IN_TRD"/>
      <sheetName val="ASSUMPTION"/>
      <sheetName val="Oil _Rev_Fcst"/>
      <sheetName val="work"/>
      <sheetName val="FIS_DMX_ad"/>
      <sheetName val="FIS_DMX_bd"/>
      <sheetName val="FIS_DMX_rbd"/>
      <sheetName val="Out_Hub"/>
      <sheetName val="OUT_WETA"/>
      <sheetName val="SR_Tabs_DM5"/>
      <sheetName val="SR_Tab3a_Quarterly"/>
      <sheetName val="SR_Tab3a"/>
      <sheetName val="SR_Tab4a_Brief"/>
      <sheetName val="SR_Tab4b_Brief"/>
      <sheetName val="SR_Tab4c_Brief"/>
      <sheetName val="SR_Tab3b"/>
      <sheetName val="SR_Tab3c"/>
      <sheetName val="SR_Tab8a"/>
      <sheetName val="SR_Tab8b"/>
      <sheetName val="SR_Tab8c"/>
      <sheetName val="SR_Tab9a_Brief"/>
      <sheetName val="SR_Tab9b_Brief"/>
      <sheetName val="SR_Tab9c_Brief"/>
      <sheetName val="SA_Tab8"/>
      <sheetName val="SA_Tab9"/>
      <sheetName val="SA_Tab10"/>
      <sheetName val="SA_Tab11"/>
      <sheetName val="PIP04"/>
      <sheetName val="TabPIP"/>
      <sheetName val="PIP04s"/>
      <sheetName val="ExPIP04"/>
      <sheetName val="PIP05-07"/>
      <sheetName val="PIP05s"/>
      <sheetName val="PIP06(r)-08"/>
      <sheetName val="ExPIP06"/>
      <sheetName val="ExPIP06(oct)"/>
      <sheetName val="IN_GEP"/>
      <sheetName val="IN_EMD"/>
    </sheetNames>
    <sheetDataSet>
      <sheetData sheetId="0" refreshError="1"/>
      <sheetData sheetId="1" refreshError="1"/>
      <sheetData sheetId="2" refreshError="1">
        <row r="287">
          <cell r="C287" t="str">
            <v>RESUMEN</v>
          </cell>
        </row>
        <row r="288">
          <cell r="C288" t="str">
            <v>CUADRO INGRESOS</v>
          </cell>
        </row>
        <row r="289">
          <cell r="A289" t="str">
            <v>(En millones de FCFA)</v>
          </cell>
          <cell r="D289" t="str">
            <v>Ley de Presup.</v>
          </cell>
          <cell r="E289" t="str">
            <v>Ley de Presup.</v>
          </cell>
          <cell r="F289" t="str">
            <v>Ley de Presup.</v>
          </cell>
          <cell r="G289" t="str">
            <v>Ley de Presup.</v>
          </cell>
          <cell r="H289" t="str">
            <v>Ley de Presup.</v>
          </cell>
          <cell r="I289" t="str">
            <v>Ley de Presup.</v>
          </cell>
          <cell r="J289" t="str">
            <v>Ley de Presup.</v>
          </cell>
          <cell r="K289" t="str">
            <v>Ley de Presup.</v>
          </cell>
          <cell r="L289" t="str">
            <v>Ley de Presup.</v>
          </cell>
          <cell r="M289" t="str">
            <v>Ley de Presup.</v>
          </cell>
          <cell r="N289" t="str">
            <v>Ley de Presup.</v>
          </cell>
          <cell r="O289" t="str">
            <v>Ley de Presup.</v>
          </cell>
          <cell r="P289" t="str">
            <v>Ley de Presup.</v>
          </cell>
          <cell r="Q289" t="str">
            <v>Ley de Presup.</v>
          </cell>
          <cell r="R289" t="str">
            <v>Ley de Presup.</v>
          </cell>
          <cell r="S289" t="str">
            <v>Ley de Presup.</v>
          </cell>
          <cell r="T289" t="str">
            <v>Ley de Presup.</v>
          </cell>
          <cell r="U289" t="str">
            <v>Ley de Presup.</v>
          </cell>
          <cell r="V289" t="str">
            <v>Ley de Presup.</v>
          </cell>
          <cell r="W289" t="str">
            <v>Ley de Presup.</v>
          </cell>
          <cell r="X289" t="str">
            <v>Ley de Presup.</v>
          </cell>
          <cell r="Y289" t="str">
            <v>Ley de Presup.</v>
          </cell>
          <cell r="Z289" t="str">
            <v>Ley de Presup.</v>
          </cell>
          <cell r="AA289" t="str">
            <v>Ley de Presup.</v>
          </cell>
          <cell r="AB289" t="str">
            <v>Ley de Presup.</v>
          </cell>
          <cell r="AC289" t="str">
            <v>Ley de Presup.</v>
          </cell>
          <cell r="AD289" t="str">
            <v>Ley de Presup.</v>
          </cell>
          <cell r="AE289" t="str">
            <v>Ley de Presup.</v>
          </cell>
          <cell r="AF289" t="str">
            <v>Ley de Presup.</v>
          </cell>
          <cell r="AL289" t="str">
            <v>Ley de Presup.</v>
          </cell>
          <cell r="AN289" t="str">
            <v>Ejecución al</v>
          </cell>
          <cell r="AO289" t="str">
            <v>Ley de Presup.</v>
          </cell>
          <cell r="AP289" t="str">
            <v>Ejecución al</v>
          </cell>
          <cell r="AQ289" t="str">
            <v>Ejecución al</v>
          </cell>
          <cell r="AS289" t="str">
            <v>Ejecución al</v>
          </cell>
          <cell r="AU289" t="str">
            <v>Ley de Presup.</v>
          </cell>
          <cell r="AV289" t="str">
            <v>Ejecución al</v>
          </cell>
          <cell r="AW289" t="str">
            <v>Ley de Presup.</v>
          </cell>
          <cell r="AX289" t="str">
            <v>Ejecución al</v>
          </cell>
          <cell r="AY289" t="str">
            <v>Previsión al</v>
          </cell>
        </row>
        <row r="290">
          <cell r="A290" t="str">
            <v>Capítulo</v>
          </cell>
          <cell r="C290" t="str">
            <v>Concepto</v>
          </cell>
          <cell r="D290">
            <v>1979</v>
          </cell>
          <cell r="E290">
            <v>1980</v>
          </cell>
          <cell r="F290">
            <v>1981</v>
          </cell>
          <cell r="G290">
            <v>1982</v>
          </cell>
          <cell r="H290">
            <v>1983</v>
          </cell>
          <cell r="I290">
            <v>1984</v>
          </cell>
          <cell r="J290">
            <v>1985</v>
          </cell>
          <cell r="K290">
            <v>1986</v>
          </cell>
          <cell r="L290">
            <v>1987</v>
          </cell>
          <cell r="M290">
            <v>1988</v>
          </cell>
          <cell r="N290">
            <v>1989</v>
          </cell>
          <cell r="O290">
            <v>1990</v>
          </cell>
          <cell r="P290">
            <v>1991</v>
          </cell>
          <cell r="Q290">
            <v>1992</v>
          </cell>
          <cell r="R290">
            <v>1993</v>
          </cell>
          <cell r="S290">
            <v>1994</v>
          </cell>
          <cell r="T290">
            <v>1995</v>
          </cell>
          <cell r="U290">
            <v>1996</v>
          </cell>
          <cell r="V290">
            <v>1997</v>
          </cell>
          <cell r="W290">
            <v>1998</v>
          </cell>
          <cell r="X290">
            <v>1999</v>
          </cell>
          <cell r="Y290">
            <v>2000</v>
          </cell>
          <cell r="Z290">
            <v>2001</v>
          </cell>
          <cell r="AA290">
            <v>2000</v>
          </cell>
          <cell r="AB290">
            <v>2001</v>
          </cell>
          <cell r="AC290">
            <v>2002</v>
          </cell>
          <cell r="AD290">
            <v>2003</v>
          </cell>
          <cell r="AE290">
            <v>2003</v>
          </cell>
          <cell r="AF290">
            <v>2003</v>
          </cell>
          <cell r="AL290">
            <v>2003</v>
          </cell>
          <cell r="AN290" t="str">
            <v>31.12.03</v>
          </cell>
          <cell r="AO290">
            <v>2004</v>
          </cell>
          <cell r="AP290" t="str">
            <v>31.03.04</v>
          </cell>
          <cell r="AQ290" t="str">
            <v>30.06.04</v>
          </cell>
          <cell r="AS290" t="str">
            <v>30.09.04</v>
          </cell>
          <cell r="AU290">
            <v>2003</v>
          </cell>
          <cell r="AV290" t="str">
            <v>31.12.04</v>
          </cell>
          <cell r="AW290">
            <v>2005</v>
          </cell>
          <cell r="AX290" t="str">
            <v>31.03.05</v>
          </cell>
          <cell r="AY290" t="str">
            <v>31.03.05</v>
          </cell>
        </row>
        <row r="291">
          <cell r="C291" t="str">
            <v>INGRESOS NO PETROLEROS</v>
          </cell>
          <cell r="D291">
            <v>6817.6</v>
          </cell>
          <cell r="E291">
            <v>7255</v>
          </cell>
          <cell r="F291">
            <v>6921</v>
          </cell>
          <cell r="G291">
            <v>6278</v>
          </cell>
          <cell r="H291">
            <v>7341.8176000000003</v>
          </cell>
          <cell r="I291">
            <v>7340</v>
          </cell>
          <cell r="J291">
            <v>7168</v>
          </cell>
          <cell r="K291">
            <v>7459</v>
          </cell>
          <cell r="L291">
            <v>9103</v>
          </cell>
          <cell r="M291">
            <v>10821</v>
          </cell>
          <cell r="N291">
            <v>11669.6</v>
          </cell>
          <cell r="O291">
            <v>14563</v>
          </cell>
          <cell r="P291">
            <v>15064</v>
          </cell>
          <cell r="Q291">
            <v>22728</v>
          </cell>
          <cell r="R291">
            <v>23716</v>
          </cell>
          <cell r="S291">
            <v>21659</v>
          </cell>
          <cell r="T291">
            <v>25766</v>
          </cell>
          <cell r="U291">
            <v>6871</v>
          </cell>
          <cell r="V291">
            <v>12363</v>
          </cell>
          <cell r="W291">
            <v>22991</v>
          </cell>
          <cell r="X291">
            <v>29078</v>
          </cell>
          <cell r="Y291">
            <v>38369</v>
          </cell>
          <cell r="Z291">
            <v>12722.572931000001</v>
          </cell>
          <cell r="AA291">
            <v>26968.568115000002</v>
          </cell>
          <cell r="AB291">
            <v>34436</v>
          </cell>
          <cell r="AC291">
            <v>35826.694612909494</v>
          </cell>
          <cell r="AD291">
            <v>44239</v>
          </cell>
          <cell r="AE291">
            <v>39671</v>
          </cell>
          <cell r="AF291">
            <v>46953.599999999999</v>
          </cell>
          <cell r="AL291">
            <v>57634.8</v>
          </cell>
          <cell r="AN291">
            <v>61453</v>
          </cell>
          <cell r="AO291">
            <v>62777</v>
          </cell>
          <cell r="AP291">
            <v>8782</v>
          </cell>
          <cell r="AQ291">
            <v>20164</v>
          </cell>
          <cell r="AS291">
            <v>52567</v>
          </cell>
          <cell r="AU291">
            <v>62777</v>
          </cell>
          <cell r="AV291">
            <v>73189</v>
          </cell>
          <cell r="AW291">
            <v>76990</v>
          </cell>
          <cell r="AX291">
            <v>13864</v>
          </cell>
          <cell r="AY291">
            <v>19247.5</v>
          </cell>
        </row>
        <row r="292">
          <cell r="A292" t="str">
            <v>01</v>
          </cell>
          <cell r="C292" t="str">
            <v>INGRESOS NO PETROL. TRIBUTARIOS</v>
          </cell>
          <cell r="D292">
            <v>5622.6</v>
          </cell>
          <cell r="E292">
            <v>5101</v>
          </cell>
          <cell r="F292">
            <v>5357</v>
          </cell>
          <cell r="G292">
            <v>4858</v>
          </cell>
          <cell r="H292">
            <v>4930</v>
          </cell>
          <cell r="I292">
            <v>4643</v>
          </cell>
          <cell r="J292">
            <v>4983</v>
          </cell>
          <cell r="K292">
            <v>5534</v>
          </cell>
          <cell r="L292">
            <v>6785</v>
          </cell>
          <cell r="M292">
            <v>8068</v>
          </cell>
          <cell r="N292">
            <v>8859.6</v>
          </cell>
          <cell r="O292">
            <v>11910</v>
          </cell>
          <cell r="P292">
            <v>12120</v>
          </cell>
          <cell r="Q292">
            <v>17822</v>
          </cell>
          <cell r="R292">
            <v>16967</v>
          </cell>
          <cell r="S292">
            <v>14579</v>
          </cell>
          <cell r="T292">
            <v>18124</v>
          </cell>
          <cell r="U292">
            <v>6035</v>
          </cell>
          <cell r="V292">
            <v>10783</v>
          </cell>
          <cell r="W292">
            <v>20375</v>
          </cell>
          <cell r="X292">
            <v>23705</v>
          </cell>
          <cell r="Y292">
            <v>32436</v>
          </cell>
          <cell r="Z292">
            <v>11162.098302</v>
          </cell>
          <cell r="AA292">
            <v>15680.2</v>
          </cell>
          <cell r="AB292">
            <v>22949</v>
          </cell>
          <cell r="AC292">
            <v>23319.767996800001</v>
          </cell>
          <cell r="AD292">
            <v>31318</v>
          </cell>
          <cell r="AE292">
            <v>34202</v>
          </cell>
          <cell r="AF292">
            <v>37211</v>
          </cell>
          <cell r="AL292">
            <v>43945.8</v>
          </cell>
          <cell r="AN292">
            <v>45433</v>
          </cell>
          <cell r="AO292">
            <v>48787</v>
          </cell>
          <cell r="AP292">
            <v>7017</v>
          </cell>
          <cell r="AQ292">
            <v>16310</v>
          </cell>
          <cell r="AS292">
            <v>42749</v>
          </cell>
          <cell r="AU292">
            <v>48787</v>
          </cell>
          <cell r="AV292">
            <v>56456</v>
          </cell>
          <cell r="AW292">
            <v>58122</v>
          </cell>
          <cell r="AX292">
            <v>9134</v>
          </cell>
          <cell r="AY292">
            <v>14530.5</v>
          </cell>
        </row>
        <row r="293">
          <cell r="A293" t="str">
            <v>011</v>
          </cell>
          <cell r="C293" t="str">
            <v>Impuestos s/la Renta y Utilidades</v>
          </cell>
          <cell r="D293">
            <v>217</v>
          </cell>
          <cell r="E293">
            <v>315</v>
          </cell>
          <cell r="F293">
            <v>476</v>
          </cell>
          <cell r="G293">
            <v>349</v>
          </cell>
          <cell r="H293">
            <v>234</v>
          </cell>
          <cell r="I293">
            <v>281</v>
          </cell>
          <cell r="J293">
            <v>175</v>
          </cell>
          <cell r="K293">
            <v>169</v>
          </cell>
          <cell r="L293">
            <v>413</v>
          </cell>
          <cell r="M293">
            <v>375</v>
          </cell>
          <cell r="N293">
            <v>827</v>
          </cell>
          <cell r="O293">
            <v>2586</v>
          </cell>
          <cell r="P293">
            <v>1072</v>
          </cell>
          <cell r="Q293">
            <v>1943</v>
          </cell>
          <cell r="R293">
            <v>1538</v>
          </cell>
          <cell r="S293">
            <v>2257</v>
          </cell>
          <cell r="T293">
            <v>3471</v>
          </cell>
          <cell r="U293">
            <v>2075</v>
          </cell>
          <cell r="V293">
            <v>3439</v>
          </cell>
          <cell r="W293">
            <v>3920</v>
          </cell>
          <cell r="X293">
            <v>3709</v>
          </cell>
          <cell r="Y293">
            <v>4997</v>
          </cell>
          <cell r="Z293">
            <v>6835.4480240000003</v>
          </cell>
          <cell r="AA293">
            <v>4767.7</v>
          </cell>
          <cell r="AB293">
            <v>6315</v>
          </cell>
          <cell r="AC293">
            <v>4342</v>
          </cell>
          <cell r="AD293">
            <v>8494</v>
          </cell>
          <cell r="AE293">
            <v>6442</v>
          </cell>
          <cell r="AF293">
            <v>12069</v>
          </cell>
          <cell r="AL293">
            <v>17193.2</v>
          </cell>
          <cell r="AN293">
            <v>12789</v>
          </cell>
          <cell r="AO293">
            <v>20695</v>
          </cell>
          <cell r="AP293">
            <v>2805</v>
          </cell>
          <cell r="AQ293">
            <v>5858</v>
          </cell>
          <cell r="AS293">
            <v>17193</v>
          </cell>
          <cell r="AU293">
            <v>20695</v>
          </cell>
          <cell r="AV293">
            <v>20044</v>
          </cell>
          <cell r="AW293">
            <v>20795</v>
          </cell>
          <cell r="AX293">
            <v>3737</v>
          </cell>
          <cell r="AY293">
            <v>5198.75</v>
          </cell>
        </row>
        <row r="294">
          <cell r="A294" t="str">
            <v>0113</v>
          </cell>
          <cell r="C294" t="str">
            <v xml:space="preserve"> Impuestos s/Personas Físicas</v>
          </cell>
          <cell r="D294">
            <v>144.17175</v>
          </cell>
          <cell r="E294">
            <v>0</v>
          </cell>
          <cell r="F294">
            <v>247</v>
          </cell>
          <cell r="G294">
            <v>157</v>
          </cell>
          <cell r="H294">
            <v>121</v>
          </cell>
          <cell r="I294">
            <v>232</v>
          </cell>
          <cell r="J294">
            <v>137</v>
          </cell>
          <cell r="K294">
            <v>130</v>
          </cell>
          <cell r="L294">
            <v>178</v>
          </cell>
          <cell r="M294">
            <v>221</v>
          </cell>
          <cell r="N294">
            <v>414</v>
          </cell>
          <cell r="O294">
            <v>500</v>
          </cell>
          <cell r="P294">
            <v>774</v>
          </cell>
          <cell r="Q294">
            <v>979</v>
          </cell>
          <cell r="R294">
            <v>354</v>
          </cell>
          <cell r="S294">
            <v>478</v>
          </cell>
          <cell r="T294">
            <v>1194</v>
          </cell>
          <cell r="U294">
            <v>2045</v>
          </cell>
          <cell r="V294">
            <v>3352</v>
          </cell>
          <cell r="W294">
            <v>2969</v>
          </cell>
          <cell r="X294">
            <v>2388</v>
          </cell>
          <cell r="Y294">
            <v>2638</v>
          </cell>
          <cell r="Z294">
            <v>6487.8013549999996</v>
          </cell>
          <cell r="AA294">
            <v>3159.7</v>
          </cell>
          <cell r="AB294">
            <v>4546</v>
          </cell>
          <cell r="AC294">
            <v>2008</v>
          </cell>
          <cell r="AD294">
            <v>4871</v>
          </cell>
          <cell r="AE294">
            <v>4055</v>
          </cell>
          <cell r="AF294">
            <v>8371</v>
          </cell>
          <cell r="AL294">
            <v>7000</v>
          </cell>
          <cell r="AN294">
            <v>5658</v>
          </cell>
          <cell r="AO294">
            <v>7500</v>
          </cell>
          <cell r="AP294">
            <v>1400</v>
          </cell>
          <cell r="AQ294">
            <v>2431</v>
          </cell>
          <cell r="AS294">
            <v>5265</v>
          </cell>
          <cell r="AU294">
            <v>7500</v>
          </cell>
          <cell r="AV294">
            <v>6463</v>
          </cell>
          <cell r="AW294">
            <v>7500</v>
          </cell>
          <cell r="AX294">
            <v>1737</v>
          </cell>
          <cell r="AY294">
            <v>1875</v>
          </cell>
        </row>
        <row r="295">
          <cell r="A295" t="str">
            <v>0114</v>
          </cell>
          <cell r="C295" t="str">
            <v>Impuestos s/Sociedades</v>
          </cell>
          <cell r="D295">
            <v>58.492199999999997</v>
          </cell>
          <cell r="E295">
            <v>0</v>
          </cell>
          <cell r="F295">
            <v>211</v>
          </cell>
          <cell r="G295">
            <v>172</v>
          </cell>
          <cell r="H295">
            <v>59</v>
          </cell>
          <cell r="I295">
            <v>33</v>
          </cell>
          <cell r="J295">
            <v>18</v>
          </cell>
          <cell r="K295">
            <v>21</v>
          </cell>
          <cell r="L295">
            <v>158</v>
          </cell>
          <cell r="M295">
            <v>101</v>
          </cell>
          <cell r="N295">
            <v>359</v>
          </cell>
          <cell r="O295">
            <v>2031</v>
          </cell>
          <cell r="P295">
            <v>290</v>
          </cell>
          <cell r="Q295">
            <v>929</v>
          </cell>
          <cell r="R295">
            <v>1173</v>
          </cell>
          <cell r="S295">
            <v>1763</v>
          </cell>
          <cell r="T295">
            <v>2252</v>
          </cell>
          <cell r="U295">
            <v>25</v>
          </cell>
          <cell r="V295">
            <v>76</v>
          </cell>
          <cell r="W295">
            <v>925</v>
          </cell>
          <cell r="X295">
            <v>1230</v>
          </cell>
          <cell r="Y295">
            <v>2252</v>
          </cell>
          <cell r="Z295">
            <v>325.27984300000003</v>
          </cell>
          <cell r="AA295">
            <v>1565.7</v>
          </cell>
          <cell r="AB295">
            <v>1663</v>
          </cell>
          <cell r="AC295">
            <v>2252</v>
          </cell>
          <cell r="AD295">
            <v>3420</v>
          </cell>
          <cell r="AE295">
            <v>2275</v>
          </cell>
          <cell r="AF295">
            <v>3495</v>
          </cell>
          <cell r="AL295">
            <v>9971.2000000000007</v>
          </cell>
          <cell r="AN295">
            <v>6968</v>
          </cell>
          <cell r="AO295">
            <v>13050</v>
          </cell>
          <cell r="AP295">
            <v>1159</v>
          </cell>
          <cell r="AQ295">
            <v>3164</v>
          </cell>
          <cell r="AS295">
            <v>11660</v>
          </cell>
          <cell r="AU295">
            <v>13050</v>
          </cell>
          <cell r="AV295">
            <v>13306</v>
          </cell>
          <cell r="AW295">
            <v>13050</v>
          </cell>
          <cell r="AX295">
            <v>1946</v>
          </cell>
          <cell r="AY295">
            <v>3262.5</v>
          </cell>
        </row>
        <row r="296">
          <cell r="A296" t="str">
            <v>0111, 0112, 0115</v>
          </cell>
          <cell r="C296" t="str">
            <v>Otros Impuestos</v>
          </cell>
          <cell r="D296">
            <v>14.33605</v>
          </cell>
          <cell r="E296">
            <v>0</v>
          </cell>
          <cell r="F296">
            <v>18</v>
          </cell>
          <cell r="G296">
            <v>20</v>
          </cell>
          <cell r="H296">
            <v>54</v>
          </cell>
          <cell r="I296">
            <v>16</v>
          </cell>
          <cell r="J296">
            <v>20</v>
          </cell>
          <cell r="K296">
            <v>18</v>
          </cell>
          <cell r="L296">
            <v>77</v>
          </cell>
          <cell r="M296">
            <v>53</v>
          </cell>
          <cell r="N296">
            <v>54</v>
          </cell>
          <cell r="O296">
            <v>55</v>
          </cell>
          <cell r="P296">
            <v>8</v>
          </cell>
          <cell r="Q296">
            <v>35</v>
          </cell>
          <cell r="R296">
            <v>11</v>
          </cell>
          <cell r="S296">
            <v>16</v>
          </cell>
          <cell r="T296">
            <v>25</v>
          </cell>
          <cell r="U296">
            <v>5</v>
          </cell>
          <cell r="V296">
            <v>11</v>
          </cell>
          <cell r="W296">
            <v>26</v>
          </cell>
          <cell r="X296">
            <v>91</v>
          </cell>
          <cell r="Y296">
            <v>107</v>
          </cell>
          <cell r="Z296">
            <v>22.366826</v>
          </cell>
          <cell r="AA296">
            <v>42.3</v>
          </cell>
          <cell r="AB296">
            <v>106</v>
          </cell>
          <cell r="AC296">
            <v>82</v>
          </cell>
          <cell r="AD296">
            <v>203</v>
          </cell>
          <cell r="AE296">
            <v>112</v>
          </cell>
          <cell r="AF296">
            <v>203</v>
          </cell>
          <cell r="AL296">
            <v>222</v>
          </cell>
          <cell r="AN296">
            <v>163</v>
          </cell>
          <cell r="AO296">
            <v>145</v>
          </cell>
          <cell r="AP296">
            <v>246</v>
          </cell>
          <cell r="AQ296">
            <v>263</v>
          </cell>
          <cell r="AS296">
            <v>268</v>
          </cell>
          <cell r="AU296">
            <v>145</v>
          </cell>
          <cell r="AV296">
            <v>275</v>
          </cell>
          <cell r="AW296">
            <v>245</v>
          </cell>
          <cell r="AX296">
            <v>54</v>
          </cell>
          <cell r="AY296">
            <v>61.25</v>
          </cell>
        </row>
        <row r="297">
          <cell r="A297" t="str">
            <v>012</v>
          </cell>
          <cell r="C297" t="str">
            <v>Impuestos s/la Cifra de Negocio Interior (CNI)</v>
          </cell>
          <cell r="D297">
            <v>1633.6</v>
          </cell>
          <cell r="E297">
            <v>1983</v>
          </cell>
          <cell r="F297">
            <v>2304</v>
          </cell>
          <cell r="G297">
            <v>2348</v>
          </cell>
          <cell r="H297">
            <v>2237</v>
          </cell>
          <cell r="I297">
            <v>2104</v>
          </cell>
          <cell r="J297">
            <v>2290</v>
          </cell>
          <cell r="K297">
            <v>2466</v>
          </cell>
          <cell r="L297">
            <v>2661</v>
          </cell>
          <cell r="M297">
            <v>3223</v>
          </cell>
          <cell r="N297">
            <v>2956</v>
          </cell>
          <cell r="O297">
            <v>3060</v>
          </cell>
          <cell r="P297">
            <v>3067</v>
          </cell>
          <cell r="Q297">
            <v>5528</v>
          </cell>
          <cell r="R297">
            <v>7944</v>
          </cell>
          <cell r="S297">
            <v>6501</v>
          </cell>
          <cell r="T297">
            <v>7704</v>
          </cell>
          <cell r="U297">
            <v>1795</v>
          </cell>
          <cell r="V297">
            <v>2880</v>
          </cell>
          <cell r="W297">
            <v>7165</v>
          </cell>
          <cell r="X297">
            <v>7823</v>
          </cell>
          <cell r="Y297">
            <v>10398</v>
          </cell>
          <cell r="Z297">
            <v>1253.4499069999999</v>
          </cell>
          <cell r="AA297">
            <v>3142</v>
          </cell>
          <cell r="AB297">
            <v>7232</v>
          </cell>
          <cell r="AC297">
            <v>8700</v>
          </cell>
          <cell r="AD297">
            <v>12331</v>
          </cell>
          <cell r="AE297">
            <v>17463</v>
          </cell>
          <cell r="AF297">
            <v>13621</v>
          </cell>
          <cell r="AL297">
            <v>14484.599999999999</v>
          </cell>
          <cell r="AN297">
            <v>19727</v>
          </cell>
          <cell r="AO297">
            <v>16500</v>
          </cell>
          <cell r="AP297">
            <v>2093</v>
          </cell>
          <cell r="AQ297">
            <v>5659</v>
          </cell>
          <cell r="AS297">
            <v>14459</v>
          </cell>
          <cell r="AU297">
            <v>16500</v>
          </cell>
          <cell r="AV297">
            <v>22601</v>
          </cell>
          <cell r="AW297">
            <v>23500</v>
          </cell>
          <cell r="AX297">
            <v>2214</v>
          </cell>
          <cell r="AY297">
            <v>5875</v>
          </cell>
        </row>
        <row r="298">
          <cell r="A298" t="str">
            <v>0121</v>
          </cell>
          <cell r="C298" t="str">
            <v>Productos Petroleros</v>
          </cell>
          <cell r="D298">
            <v>1420.6</v>
          </cell>
          <cell r="E298">
            <v>1741</v>
          </cell>
          <cell r="F298">
            <v>1993</v>
          </cell>
          <cell r="G298">
            <v>1935</v>
          </cell>
          <cell r="H298">
            <v>1876</v>
          </cell>
          <cell r="I298">
            <v>1614</v>
          </cell>
          <cell r="J298">
            <v>1752</v>
          </cell>
          <cell r="K298">
            <v>1975</v>
          </cell>
          <cell r="L298">
            <v>2108</v>
          </cell>
          <cell r="M298">
            <v>1933</v>
          </cell>
          <cell r="N298">
            <v>1552</v>
          </cell>
          <cell r="O298">
            <v>1976</v>
          </cell>
          <cell r="P298">
            <v>1507</v>
          </cell>
          <cell r="Q298">
            <v>2051</v>
          </cell>
          <cell r="R298">
            <v>5594</v>
          </cell>
          <cell r="S298">
            <v>3469</v>
          </cell>
          <cell r="T298">
            <v>4204</v>
          </cell>
          <cell r="U298">
            <v>1099</v>
          </cell>
          <cell r="V298">
            <v>1749</v>
          </cell>
          <cell r="W298">
            <v>3707</v>
          </cell>
          <cell r="X298">
            <v>4190</v>
          </cell>
          <cell r="Y298">
            <v>4943</v>
          </cell>
          <cell r="Z298">
            <v>0</v>
          </cell>
          <cell r="AA298">
            <v>0</v>
          </cell>
          <cell r="AB298">
            <v>2667</v>
          </cell>
          <cell r="AC298">
            <v>4136</v>
          </cell>
          <cell r="AD298">
            <v>4413</v>
          </cell>
          <cell r="AE298">
            <v>10317</v>
          </cell>
          <cell r="AF298">
            <v>6475</v>
          </cell>
          <cell r="AL298">
            <v>6566.5999999999995</v>
          </cell>
          <cell r="AN298">
            <v>5106</v>
          </cell>
          <cell r="AO298">
            <v>7500</v>
          </cell>
          <cell r="AP298">
            <v>19</v>
          </cell>
          <cell r="AQ298">
            <v>1607</v>
          </cell>
          <cell r="AS298">
            <v>4420</v>
          </cell>
          <cell r="AU298">
            <v>7500</v>
          </cell>
          <cell r="AV298">
            <v>7536</v>
          </cell>
          <cell r="AW298">
            <v>7500</v>
          </cell>
          <cell r="AX298">
            <v>0</v>
          </cell>
          <cell r="AY298">
            <v>1875</v>
          </cell>
        </row>
        <row r="299">
          <cell r="A299" t="str">
            <v>0129</v>
          </cell>
          <cell r="C299" t="str">
            <v>Impuestos s/Venta de Otros Productos y Servicios</v>
          </cell>
          <cell r="D299">
            <v>213</v>
          </cell>
          <cell r="E299">
            <v>242</v>
          </cell>
          <cell r="F299">
            <v>311</v>
          </cell>
          <cell r="G299">
            <v>413</v>
          </cell>
          <cell r="H299">
            <v>361</v>
          </cell>
          <cell r="I299">
            <v>490</v>
          </cell>
          <cell r="J299">
            <v>538</v>
          </cell>
          <cell r="K299">
            <v>491</v>
          </cell>
          <cell r="L299">
            <v>553</v>
          </cell>
          <cell r="M299">
            <v>1290</v>
          </cell>
          <cell r="N299">
            <v>1404</v>
          </cell>
          <cell r="O299">
            <v>1084</v>
          </cell>
          <cell r="P299">
            <v>1560</v>
          </cell>
          <cell r="Q299">
            <v>3477</v>
          </cell>
          <cell r="R299">
            <v>2350</v>
          </cell>
          <cell r="S299">
            <v>3032</v>
          </cell>
          <cell r="T299">
            <v>3500</v>
          </cell>
          <cell r="U299">
            <v>696</v>
          </cell>
          <cell r="V299">
            <v>1131</v>
          </cell>
          <cell r="W299">
            <v>3458</v>
          </cell>
          <cell r="X299">
            <v>3633</v>
          </cell>
          <cell r="Y299">
            <v>5455</v>
          </cell>
          <cell r="Z299">
            <v>1253.4499069999999</v>
          </cell>
          <cell r="AA299">
            <v>3142</v>
          </cell>
          <cell r="AB299">
            <v>4565</v>
          </cell>
          <cell r="AC299">
            <v>4564</v>
          </cell>
          <cell r="AD299">
            <v>7918</v>
          </cell>
          <cell r="AE299">
            <v>7146</v>
          </cell>
          <cell r="AF299">
            <v>7146</v>
          </cell>
          <cell r="AL299">
            <v>7918</v>
          </cell>
          <cell r="AN299">
            <v>14621</v>
          </cell>
          <cell r="AO299">
            <v>9000</v>
          </cell>
          <cell r="AP299">
            <v>2074</v>
          </cell>
          <cell r="AQ299">
            <v>4052</v>
          </cell>
          <cell r="AS299">
            <v>10039</v>
          </cell>
          <cell r="AU299">
            <v>9000</v>
          </cell>
          <cell r="AV299">
            <v>15065</v>
          </cell>
          <cell r="AW299">
            <v>16000</v>
          </cell>
          <cell r="AX299">
            <v>2214</v>
          </cell>
          <cell r="AY299">
            <v>4000</v>
          </cell>
        </row>
        <row r="300">
          <cell r="A300" t="str">
            <v>013</v>
          </cell>
          <cell r="C300" t="str">
            <v>Impuestos s/el Comercio Exterior (Aduanas)</v>
          </cell>
          <cell r="D300">
            <v>3659</v>
          </cell>
          <cell r="E300">
            <v>2778</v>
          </cell>
          <cell r="F300">
            <v>2567</v>
          </cell>
          <cell r="G300">
            <v>2152</v>
          </cell>
          <cell r="H300">
            <v>2445</v>
          </cell>
          <cell r="I300">
            <v>2238</v>
          </cell>
          <cell r="J300">
            <v>2402</v>
          </cell>
          <cell r="K300">
            <v>2652</v>
          </cell>
          <cell r="L300">
            <v>3240</v>
          </cell>
          <cell r="M300">
            <v>3960</v>
          </cell>
          <cell r="N300">
            <v>4441.8</v>
          </cell>
          <cell r="O300">
            <v>5582</v>
          </cell>
          <cell r="P300">
            <v>7304</v>
          </cell>
          <cell r="Q300">
            <v>9460</v>
          </cell>
          <cell r="R300">
            <v>6665</v>
          </cell>
          <cell r="S300">
            <v>5064</v>
          </cell>
          <cell r="T300">
            <v>6307</v>
          </cell>
          <cell r="U300">
            <v>1836</v>
          </cell>
          <cell r="V300">
            <v>3779</v>
          </cell>
          <cell r="W300">
            <v>7991</v>
          </cell>
          <cell r="X300">
            <v>8924</v>
          </cell>
          <cell r="Y300">
            <v>15871</v>
          </cell>
          <cell r="Z300">
            <v>2663.4829639999998</v>
          </cell>
          <cell r="AA300">
            <v>6760</v>
          </cell>
          <cell r="AB300">
            <v>8212</v>
          </cell>
          <cell r="AC300">
            <v>8953</v>
          </cell>
          <cell r="AD300">
            <v>9274</v>
          </cell>
          <cell r="AE300">
            <v>8953</v>
          </cell>
          <cell r="AF300">
            <v>8953</v>
          </cell>
          <cell r="AL300">
            <v>10847</v>
          </cell>
          <cell r="AN300">
            <v>11299</v>
          </cell>
          <cell r="AO300">
            <v>10167</v>
          </cell>
          <cell r="AP300">
            <v>1554</v>
          </cell>
          <cell r="AQ300">
            <v>3698</v>
          </cell>
          <cell r="AS300">
            <v>6087</v>
          </cell>
          <cell r="AU300">
            <v>10167</v>
          </cell>
          <cell r="AV300">
            <v>8304</v>
          </cell>
          <cell r="AW300">
            <v>9315</v>
          </cell>
          <cell r="AX300">
            <v>1945</v>
          </cell>
          <cell r="AY300">
            <v>2328.75</v>
          </cell>
        </row>
        <row r="301">
          <cell r="A301" t="str">
            <v>0131</v>
          </cell>
          <cell r="C301" t="str">
            <v>Derechos de Importación</v>
          </cell>
          <cell r="D301">
            <v>2064</v>
          </cell>
          <cell r="E301">
            <v>1878</v>
          </cell>
          <cell r="F301">
            <v>1529</v>
          </cell>
          <cell r="G301">
            <v>1415</v>
          </cell>
          <cell r="H301">
            <v>1561</v>
          </cell>
          <cell r="I301">
            <v>1532</v>
          </cell>
          <cell r="J301">
            <v>1668</v>
          </cell>
          <cell r="K301">
            <v>1750</v>
          </cell>
          <cell r="L301">
            <v>1330</v>
          </cell>
          <cell r="M301">
            <v>1409</v>
          </cell>
          <cell r="N301">
            <v>1312</v>
          </cell>
          <cell r="O301">
            <v>1986</v>
          </cell>
          <cell r="P301">
            <v>1710</v>
          </cell>
          <cell r="Q301">
            <v>2458</v>
          </cell>
          <cell r="R301">
            <v>2441</v>
          </cell>
          <cell r="S301">
            <v>1603</v>
          </cell>
          <cell r="T301">
            <v>2530</v>
          </cell>
          <cell r="U301">
            <v>460</v>
          </cell>
          <cell r="V301">
            <v>805</v>
          </cell>
          <cell r="W301">
            <v>2138</v>
          </cell>
          <cell r="X301">
            <v>2764</v>
          </cell>
          <cell r="Y301">
            <v>5294</v>
          </cell>
          <cell r="Z301">
            <v>864.01693499999999</v>
          </cell>
          <cell r="AA301">
            <v>2063.6999999999998</v>
          </cell>
          <cell r="AB301">
            <v>2667</v>
          </cell>
          <cell r="AC301">
            <v>4700</v>
          </cell>
          <cell r="AD301">
            <v>3575</v>
          </cell>
          <cell r="AE301">
            <v>4700</v>
          </cell>
          <cell r="AF301">
            <v>4700</v>
          </cell>
          <cell r="AL301">
            <v>5000</v>
          </cell>
          <cell r="AN301">
            <v>4877</v>
          </cell>
          <cell r="AO301">
            <v>5400</v>
          </cell>
          <cell r="AP301">
            <v>956</v>
          </cell>
          <cell r="AQ301">
            <v>1891</v>
          </cell>
          <cell r="AS301">
            <v>2877</v>
          </cell>
          <cell r="AU301">
            <v>5400</v>
          </cell>
          <cell r="AV301">
            <v>4376</v>
          </cell>
          <cell r="AW301">
            <v>5500</v>
          </cell>
          <cell r="AX301">
            <v>652</v>
          </cell>
          <cell r="AY301">
            <v>1375</v>
          </cell>
        </row>
        <row r="302">
          <cell r="A302" t="str">
            <v>01312</v>
          </cell>
          <cell r="C302" t="str">
            <v>del cual: Importación Productos no Petroleros</v>
          </cell>
          <cell r="D302">
            <v>1509</v>
          </cell>
          <cell r="E302">
            <v>1525</v>
          </cell>
          <cell r="F302">
            <v>1326</v>
          </cell>
          <cell r="G302">
            <v>1317</v>
          </cell>
          <cell r="H302">
            <v>1473</v>
          </cell>
          <cell r="I302">
            <v>1446</v>
          </cell>
          <cell r="J302">
            <v>1587</v>
          </cell>
          <cell r="K302">
            <v>1629</v>
          </cell>
          <cell r="L302">
            <v>1208</v>
          </cell>
          <cell r="M302">
            <v>1311</v>
          </cell>
          <cell r="N302">
            <v>1194</v>
          </cell>
          <cell r="O302">
            <v>1821</v>
          </cell>
          <cell r="P302">
            <v>1616</v>
          </cell>
          <cell r="Q302">
            <v>2321</v>
          </cell>
          <cell r="R302">
            <v>2191</v>
          </cell>
          <cell r="S302">
            <v>1505</v>
          </cell>
          <cell r="T302">
            <v>2250</v>
          </cell>
          <cell r="U302">
            <v>395</v>
          </cell>
          <cell r="V302">
            <v>701</v>
          </cell>
          <cell r="W302">
            <v>1879</v>
          </cell>
          <cell r="X302">
            <v>2566</v>
          </cell>
          <cell r="Y302">
            <v>5014</v>
          </cell>
          <cell r="Z302">
            <v>864.01693499999999</v>
          </cell>
          <cell r="AA302">
            <v>2063.6999999999998</v>
          </cell>
          <cell r="AB302">
            <v>2667</v>
          </cell>
          <cell r="AC302">
            <v>4451.4166981488479</v>
          </cell>
          <cell r="AD302">
            <v>3011</v>
          </cell>
          <cell r="AE302">
            <v>4451</v>
          </cell>
          <cell r="AF302">
            <v>4451</v>
          </cell>
          <cell r="AL302">
            <v>4500</v>
          </cell>
          <cell r="AN302">
            <v>4476</v>
          </cell>
          <cell r="AO302">
            <v>4760</v>
          </cell>
          <cell r="AP302">
            <v>945</v>
          </cell>
          <cell r="AQ302">
            <v>1758</v>
          </cell>
          <cell r="AS302">
            <v>2744</v>
          </cell>
          <cell r="AU302">
            <v>4760</v>
          </cell>
          <cell r="AV302">
            <v>3926</v>
          </cell>
          <cell r="AW302">
            <v>5000</v>
          </cell>
          <cell r="AX302">
            <v>652</v>
          </cell>
          <cell r="AY302">
            <v>1250</v>
          </cell>
        </row>
        <row r="303">
          <cell r="A303" t="str">
            <v>0132</v>
          </cell>
          <cell r="C303" t="str">
            <v>Derechos deExportación</v>
          </cell>
          <cell r="D303">
            <v>1595</v>
          </cell>
          <cell r="E303">
            <v>900</v>
          </cell>
          <cell r="F303">
            <v>1038</v>
          </cell>
          <cell r="G303">
            <v>737</v>
          </cell>
          <cell r="H303">
            <v>884</v>
          </cell>
          <cell r="I303">
            <v>706</v>
          </cell>
          <cell r="J303">
            <v>734</v>
          </cell>
          <cell r="K303">
            <v>902</v>
          </cell>
          <cell r="L303">
            <v>1910</v>
          </cell>
          <cell r="M303">
            <v>2551</v>
          </cell>
          <cell r="N303">
            <v>3129.8</v>
          </cell>
          <cell r="O303">
            <v>3596</v>
          </cell>
          <cell r="P303">
            <v>5594</v>
          </cell>
          <cell r="Q303">
            <v>7002</v>
          </cell>
          <cell r="R303">
            <v>4224</v>
          </cell>
          <cell r="S303">
            <v>3461</v>
          </cell>
          <cell r="T303">
            <v>3777</v>
          </cell>
          <cell r="U303">
            <v>1376</v>
          </cell>
          <cell r="V303">
            <v>2974</v>
          </cell>
          <cell r="W303">
            <v>5853</v>
          </cell>
          <cell r="X303">
            <v>6160</v>
          </cell>
          <cell r="Y303">
            <v>10577</v>
          </cell>
          <cell r="Z303">
            <v>1799.4660289999999</v>
          </cell>
          <cell r="AA303">
            <v>4696.3</v>
          </cell>
          <cell r="AB303">
            <v>5545</v>
          </cell>
          <cell r="AC303">
            <v>4253</v>
          </cell>
          <cell r="AD303">
            <v>5699</v>
          </cell>
          <cell r="AE303">
            <v>4253</v>
          </cell>
          <cell r="AF303">
            <v>4253</v>
          </cell>
          <cell r="AL303">
            <v>5847</v>
          </cell>
          <cell r="AN303">
            <v>6422</v>
          </cell>
          <cell r="AO303">
            <v>4767</v>
          </cell>
          <cell r="AP303">
            <v>598</v>
          </cell>
          <cell r="AQ303">
            <v>1807</v>
          </cell>
          <cell r="AS303">
            <v>3210</v>
          </cell>
          <cell r="AU303">
            <v>4767</v>
          </cell>
          <cell r="AV303">
            <v>3928</v>
          </cell>
          <cell r="AW303">
            <v>3815</v>
          </cell>
          <cell r="AX303">
            <v>1293</v>
          </cell>
          <cell r="AY303">
            <v>953.75</v>
          </cell>
        </row>
        <row r="304">
          <cell r="A304" t="str">
            <v>01323</v>
          </cell>
          <cell r="C304" t="str">
            <v>del cual: Exportación de Madera</v>
          </cell>
          <cell r="D304">
            <v>700</v>
          </cell>
          <cell r="E304">
            <v>873</v>
          </cell>
          <cell r="F304">
            <v>986</v>
          </cell>
          <cell r="G304">
            <v>656</v>
          </cell>
          <cell r="H304">
            <v>713</v>
          </cell>
          <cell r="I304">
            <v>566</v>
          </cell>
          <cell r="J304">
            <v>659</v>
          </cell>
          <cell r="K304">
            <v>807</v>
          </cell>
          <cell r="L304">
            <v>1784</v>
          </cell>
          <cell r="M304">
            <v>2448</v>
          </cell>
          <cell r="N304">
            <v>3011</v>
          </cell>
          <cell r="O304">
            <v>3407</v>
          </cell>
          <cell r="P304">
            <v>5459</v>
          </cell>
          <cell r="Q304">
            <v>6717</v>
          </cell>
          <cell r="R304">
            <v>3783</v>
          </cell>
          <cell r="S304">
            <v>3034</v>
          </cell>
          <cell r="T304">
            <v>3234</v>
          </cell>
          <cell r="U304">
            <v>1340</v>
          </cell>
          <cell r="V304">
            <v>2917</v>
          </cell>
          <cell r="W304">
            <v>5681</v>
          </cell>
          <cell r="X304">
            <v>6057</v>
          </cell>
          <cell r="Y304">
            <v>10078</v>
          </cell>
          <cell r="Z304">
            <v>1779.661386</v>
          </cell>
          <cell r="AA304">
            <v>4432.3</v>
          </cell>
          <cell r="AB304">
            <v>5254</v>
          </cell>
          <cell r="AC304">
            <v>3811</v>
          </cell>
          <cell r="AD304">
            <v>5399</v>
          </cell>
          <cell r="AE304">
            <v>3811</v>
          </cell>
          <cell r="AF304">
            <v>3811</v>
          </cell>
          <cell r="AL304">
            <v>5400</v>
          </cell>
          <cell r="AN304">
            <v>6174</v>
          </cell>
          <cell r="AO304">
            <v>4320</v>
          </cell>
          <cell r="AP304">
            <v>525</v>
          </cell>
          <cell r="AQ304">
            <v>1489</v>
          </cell>
          <cell r="AS304">
            <v>2365</v>
          </cell>
          <cell r="AU304">
            <v>4320</v>
          </cell>
          <cell r="AV304">
            <v>3046</v>
          </cell>
          <cell r="AW304">
            <v>3500</v>
          </cell>
          <cell r="AX304">
            <v>1219</v>
          </cell>
          <cell r="AY304">
            <v>875</v>
          </cell>
        </row>
        <row r="305">
          <cell r="A305" t="str">
            <v>014</v>
          </cell>
          <cell r="C305" t="str">
            <v>Otros Impuestos</v>
          </cell>
          <cell r="D305">
            <v>113</v>
          </cell>
          <cell r="E305">
            <v>25</v>
          </cell>
          <cell r="F305">
            <v>10</v>
          </cell>
          <cell r="G305">
            <v>9</v>
          </cell>
          <cell r="H305">
            <v>14</v>
          </cell>
          <cell r="I305">
            <v>20</v>
          </cell>
          <cell r="J305">
            <v>116</v>
          </cell>
          <cell r="K305">
            <v>247</v>
          </cell>
          <cell r="L305">
            <v>471</v>
          </cell>
          <cell r="M305">
            <v>510</v>
          </cell>
          <cell r="N305">
            <v>634.79999999999995</v>
          </cell>
          <cell r="O305">
            <v>682</v>
          </cell>
          <cell r="P305">
            <v>677</v>
          </cell>
          <cell r="Q305">
            <v>891</v>
          </cell>
          <cell r="R305">
            <v>820</v>
          </cell>
          <cell r="S305">
            <v>757</v>
          </cell>
          <cell r="T305">
            <v>642</v>
          </cell>
          <cell r="U305">
            <v>329</v>
          </cell>
          <cell r="V305">
            <v>685</v>
          </cell>
          <cell r="W305">
            <v>1299</v>
          </cell>
          <cell r="X305">
            <v>3249</v>
          </cell>
          <cell r="Y305">
            <v>1170</v>
          </cell>
          <cell r="Z305">
            <v>409.71740699999998</v>
          </cell>
          <cell r="AA305">
            <v>1010.5</v>
          </cell>
          <cell r="AB305">
            <v>1190</v>
          </cell>
          <cell r="AC305">
            <v>1324.7679968</v>
          </cell>
          <cell r="AD305">
            <v>1219</v>
          </cell>
          <cell r="AE305">
            <v>1344</v>
          </cell>
          <cell r="AF305">
            <v>2568</v>
          </cell>
          <cell r="AL305">
            <v>1421</v>
          </cell>
          <cell r="AN305">
            <v>1618</v>
          </cell>
          <cell r="AO305">
            <v>1425</v>
          </cell>
          <cell r="AP305">
            <v>565</v>
          </cell>
          <cell r="AQ305">
            <v>1095</v>
          </cell>
          <cell r="AS305">
            <v>5010</v>
          </cell>
          <cell r="AU305">
            <v>1425</v>
          </cell>
          <cell r="AV305">
            <v>5507</v>
          </cell>
          <cell r="AW305">
            <v>4512</v>
          </cell>
          <cell r="AX305">
            <v>1238</v>
          </cell>
          <cell r="AY305">
            <v>1128</v>
          </cell>
        </row>
        <row r="306">
          <cell r="A306" t="str">
            <v>02</v>
          </cell>
          <cell r="C306" t="str">
            <v>INGRESOS NO PETROL. NO TRIBUTARIOS</v>
          </cell>
          <cell r="D306">
            <v>1195</v>
          </cell>
          <cell r="E306">
            <v>2154</v>
          </cell>
          <cell r="F306">
            <v>1564</v>
          </cell>
          <cell r="G306">
            <v>1420</v>
          </cell>
          <cell r="H306">
            <v>2411.8175999999999</v>
          </cell>
          <cell r="I306">
            <v>2697</v>
          </cell>
          <cell r="J306">
            <v>2185</v>
          </cell>
          <cell r="K306">
            <v>1925</v>
          </cell>
          <cell r="L306">
            <v>2318</v>
          </cell>
          <cell r="M306">
            <v>2753</v>
          </cell>
          <cell r="N306">
            <v>2810</v>
          </cell>
          <cell r="O306">
            <v>2653</v>
          </cell>
          <cell r="P306">
            <v>2944</v>
          </cell>
          <cell r="Q306">
            <v>4906</v>
          </cell>
          <cell r="R306">
            <v>6749</v>
          </cell>
          <cell r="S306">
            <v>7080</v>
          </cell>
          <cell r="T306">
            <v>7642</v>
          </cell>
          <cell r="U306">
            <v>836</v>
          </cell>
          <cell r="V306">
            <v>1580</v>
          </cell>
          <cell r="W306">
            <v>2616</v>
          </cell>
          <cell r="X306">
            <v>5373</v>
          </cell>
          <cell r="Y306">
            <v>5933</v>
          </cell>
          <cell r="Z306">
            <v>1560.4746289999998</v>
          </cell>
          <cell r="AA306">
            <v>11288.368115000001</v>
          </cell>
          <cell r="AB306">
            <v>11487</v>
          </cell>
          <cell r="AC306">
            <v>12506.926616109493</v>
          </cell>
          <cell r="AD306">
            <v>12921</v>
          </cell>
          <cell r="AE306">
            <v>5469</v>
          </cell>
          <cell r="AF306">
            <v>9742.6</v>
          </cell>
          <cell r="AL306">
            <v>13689</v>
          </cell>
          <cell r="AN306">
            <v>16020</v>
          </cell>
          <cell r="AO306">
            <v>13990</v>
          </cell>
          <cell r="AP306">
            <v>1765</v>
          </cell>
          <cell r="AQ306">
            <v>3854</v>
          </cell>
          <cell r="AS306">
            <v>9818</v>
          </cell>
          <cell r="AU306">
            <v>13990</v>
          </cell>
          <cell r="AV306">
            <v>16733</v>
          </cell>
          <cell r="AW306">
            <v>18868</v>
          </cell>
          <cell r="AX306">
            <v>4730</v>
          </cell>
          <cell r="AY306">
            <v>4717</v>
          </cell>
        </row>
        <row r="307">
          <cell r="A307" t="str">
            <v>021</v>
          </cell>
          <cell r="C307" t="str">
            <v>Ingresos Patrimoniales</v>
          </cell>
          <cell r="D307">
            <v>173</v>
          </cell>
          <cell r="E307">
            <v>153</v>
          </cell>
          <cell r="F307">
            <v>120</v>
          </cell>
          <cell r="G307">
            <v>153</v>
          </cell>
          <cell r="H307">
            <v>164</v>
          </cell>
          <cell r="I307">
            <v>105</v>
          </cell>
          <cell r="J307">
            <v>77</v>
          </cell>
          <cell r="K307">
            <v>152</v>
          </cell>
          <cell r="L307">
            <v>188</v>
          </cell>
          <cell r="M307">
            <v>204</v>
          </cell>
          <cell r="N307">
            <v>209</v>
          </cell>
          <cell r="O307">
            <v>124</v>
          </cell>
          <cell r="P307">
            <v>70</v>
          </cell>
          <cell r="Q307">
            <v>99</v>
          </cell>
          <cell r="R307">
            <v>2118</v>
          </cell>
          <cell r="S307">
            <v>2201</v>
          </cell>
          <cell r="T307">
            <v>527</v>
          </cell>
          <cell r="U307">
            <v>24</v>
          </cell>
          <cell r="V307">
            <v>63</v>
          </cell>
          <cell r="W307">
            <v>111</v>
          </cell>
          <cell r="X307">
            <v>326</v>
          </cell>
          <cell r="Y307">
            <v>368</v>
          </cell>
          <cell r="Z307">
            <v>55.37039</v>
          </cell>
          <cell r="AA307">
            <v>236.9</v>
          </cell>
          <cell r="AB307">
            <v>311</v>
          </cell>
          <cell r="AC307">
            <v>291.18083999999999</v>
          </cell>
          <cell r="AD307">
            <v>353</v>
          </cell>
          <cell r="AE307">
            <v>308</v>
          </cell>
          <cell r="AF307">
            <v>308</v>
          </cell>
          <cell r="AL307">
            <v>2162</v>
          </cell>
          <cell r="AN307">
            <v>1000</v>
          </cell>
          <cell r="AO307">
            <v>2162</v>
          </cell>
          <cell r="AP307">
            <v>325</v>
          </cell>
          <cell r="AQ307">
            <v>557</v>
          </cell>
          <cell r="AS307">
            <v>824</v>
          </cell>
          <cell r="AU307">
            <v>2162</v>
          </cell>
          <cell r="AV307">
            <v>5486</v>
          </cell>
          <cell r="AW307">
            <v>2810</v>
          </cell>
          <cell r="AX307">
            <v>97</v>
          </cell>
          <cell r="AY307">
            <v>702.5</v>
          </cell>
        </row>
        <row r="308">
          <cell r="A308" t="str">
            <v>0211</v>
          </cell>
          <cell r="C308" t="str">
            <v>Alquileres y Otras Rentas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L308">
            <v>50</v>
          </cell>
          <cell r="AN308">
            <v>163</v>
          </cell>
          <cell r="AO308">
            <v>50</v>
          </cell>
          <cell r="AP308">
            <v>13</v>
          </cell>
          <cell r="AQ308">
            <v>29</v>
          </cell>
          <cell r="AS308">
            <v>45</v>
          </cell>
          <cell r="AU308">
            <v>50</v>
          </cell>
          <cell r="AV308">
            <v>64</v>
          </cell>
          <cell r="AW308">
            <v>200</v>
          </cell>
          <cell r="AX308">
            <v>30</v>
          </cell>
          <cell r="AY308">
            <v>50</v>
          </cell>
        </row>
        <row r="309">
          <cell r="A309" t="str">
            <v>0212</v>
          </cell>
          <cell r="C309" t="str">
            <v>Ventas Ingresos en Capital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L309">
            <v>75</v>
          </cell>
          <cell r="AN309">
            <v>100</v>
          </cell>
          <cell r="AO309">
            <v>75</v>
          </cell>
          <cell r="AP309">
            <v>81</v>
          </cell>
          <cell r="AQ309">
            <v>297</v>
          </cell>
          <cell r="AS309">
            <v>336</v>
          </cell>
          <cell r="AU309">
            <v>75</v>
          </cell>
          <cell r="AV309">
            <v>1449</v>
          </cell>
          <cell r="AW309">
            <v>110</v>
          </cell>
          <cell r="AX309">
            <v>42</v>
          </cell>
          <cell r="AY309">
            <v>27.5</v>
          </cell>
        </row>
        <row r="310">
          <cell r="A310" t="str">
            <v>0219</v>
          </cell>
          <cell r="C310" t="str">
            <v>Rentas en Capital</v>
          </cell>
          <cell r="AN310">
            <v>737</v>
          </cell>
          <cell r="AO310">
            <v>2037</v>
          </cell>
          <cell r="AP310">
            <v>231</v>
          </cell>
          <cell r="AQ310">
            <v>231</v>
          </cell>
          <cell r="AS310">
            <v>443</v>
          </cell>
          <cell r="AV310">
            <v>3973</v>
          </cell>
          <cell r="AW310">
            <v>2500</v>
          </cell>
          <cell r="AX310">
            <v>25</v>
          </cell>
          <cell r="AY310">
            <v>625</v>
          </cell>
        </row>
        <row r="311">
          <cell r="A311" t="str">
            <v>02191</v>
          </cell>
          <cell r="C311" t="str">
            <v>Dividendos no Petroleros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L311">
            <v>0</v>
          </cell>
          <cell r="AN311">
            <v>310</v>
          </cell>
          <cell r="AO311">
            <v>1809</v>
          </cell>
          <cell r="AP311">
            <v>212</v>
          </cell>
          <cell r="AQ311">
            <v>212</v>
          </cell>
          <cell r="AS311">
            <v>424</v>
          </cell>
          <cell r="AU311">
            <v>0</v>
          </cell>
          <cell r="AV311">
            <v>3937</v>
          </cell>
          <cell r="AW311">
            <v>2000</v>
          </cell>
          <cell r="AX311">
            <v>0</v>
          </cell>
          <cell r="AY311">
            <v>500</v>
          </cell>
        </row>
        <row r="312">
          <cell r="A312" t="str">
            <v>02192</v>
          </cell>
          <cell r="C312" t="str">
            <v>Intereses Fondo Reserva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L312">
            <v>0</v>
          </cell>
          <cell r="AN312">
            <v>0</v>
          </cell>
          <cell r="AO312">
            <v>45</v>
          </cell>
          <cell r="AP312">
            <v>15</v>
          </cell>
          <cell r="AQ312">
            <v>15</v>
          </cell>
          <cell r="AS312">
            <v>15</v>
          </cell>
          <cell r="AU312">
            <v>0</v>
          </cell>
          <cell r="AV312">
            <v>32</v>
          </cell>
          <cell r="AW312">
            <v>0</v>
          </cell>
          <cell r="AX312">
            <v>25</v>
          </cell>
          <cell r="AY312">
            <v>0</v>
          </cell>
        </row>
        <row r="313">
          <cell r="A313" t="str">
            <v>02193, 02199</v>
          </cell>
          <cell r="C313" t="str">
            <v>Otros Intereses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L313">
            <v>0</v>
          </cell>
          <cell r="AN313">
            <v>427</v>
          </cell>
          <cell r="AO313">
            <v>183</v>
          </cell>
          <cell r="AP313">
            <v>4</v>
          </cell>
          <cell r="AQ313">
            <v>4</v>
          </cell>
          <cell r="AS313">
            <v>4</v>
          </cell>
          <cell r="AU313">
            <v>0</v>
          </cell>
          <cell r="AV313">
            <v>4</v>
          </cell>
          <cell r="AW313">
            <v>500</v>
          </cell>
          <cell r="AX313">
            <v>0</v>
          </cell>
          <cell r="AY313">
            <v>125</v>
          </cell>
        </row>
        <row r="314">
          <cell r="A314" t="str">
            <v>022</v>
          </cell>
          <cell r="C314" t="str">
            <v>Tasas Administrativas</v>
          </cell>
          <cell r="D314">
            <v>335</v>
          </cell>
          <cell r="E314">
            <v>241</v>
          </cell>
          <cell r="F314">
            <v>232</v>
          </cell>
          <cell r="G314">
            <v>293</v>
          </cell>
          <cell r="H314">
            <v>332</v>
          </cell>
          <cell r="I314">
            <v>617</v>
          </cell>
          <cell r="J314">
            <v>453</v>
          </cell>
          <cell r="K314">
            <v>386</v>
          </cell>
          <cell r="L314">
            <v>548</v>
          </cell>
          <cell r="M314">
            <v>888</v>
          </cell>
          <cell r="N314">
            <v>1740</v>
          </cell>
          <cell r="O314">
            <v>1030</v>
          </cell>
          <cell r="P314">
            <v>1419</v>
          </cell>
          <cell r="Q314">
            <v>1923</v>
          </cell>
          <cell r="R314">
            <v>1437</v>
          </cell>
          <cell r="S314">
            <v>1203</v>
          </cell>
          <cell r="T314">
            <v>1800</v>
          </cell>
          <cell r="U314">
            <v>303</v>
          </cell>
          <cell r="V314">
            <v>743</v>
          </cell>
          <cell r="W314">
            <v>997</v>
          </cell>
          <cell r="X314">
            <v>1976</v>
          </cell>
          <cell r="Y314">
            <v>2100</v>
          </cell>
          <cell r="Z314">
            <v>397.27258699999999</v>
          </cell>
          <cell r="AA314">
            <v>1363.1</v>
          </cell>
          <cell r="AB314">
            <v>1748</v>
          </cell>
          <cell r="AC314">
            <v>1763.4285552000001</v>
          </cell>
          <cell r="AD314">
            <v>2374</v>
          </cell>
          <cell r="AE314">
            <v>1867</v>
          </cell>
          <cell r="AF314">
            <v>1867</v>
          </cell>
          <cell r="AL314">
            <v>2700</v>
          </cell>
          <cell r="AN314">
            <v>4214</v>
          </cell>
          <cell r="AO314">
            <v>2700</v>
          </cell>
          <cell r="AP314">
            <v>985</v>
          </cell>
          <cell r="AQ314">
            <v>1927</v>
          </cell>
          <cell r="AS314">
            <v>2942</v>
          </cell>
          <cell r="AU314">
            <v>2700</v>
          </cell>
          <cell r="AV314">
            <v>3874</v>
          </cell>
          <cell r="AW314">
            <v>4700</v>
          </cell>
          <cell r="AX314">
            <v>1160</v>
          </cell>
          <cell r="AY314">
            <v>1175</v>
          </cell>
        </row>
        <row r="315">
          <cell r="A315" t="str">
            <v>023</v>
          </cell>
          <cell r="C315" t="str">
            <v>Otros Derechos, Tasas o Canon Conces. Aditivas</v>
          </cell>
          <cell r="D315">
            <v>175</v>
          </cell>
          <cell r="E315">
            <v>1423</v>
          </cell>
          <cell r="F315">
            <v>758</v>
          </cell>
          <cell r="G315">
            <v>813</v>
          </cell>
          <cell r="H315">
            <v>1080</v>
          </cell>
          <cell r="I315">
            <v>948</v>
          </cell>
          <cell r="J315">
            <v>299</v>
          </cell>
          <cell r="K315">
            <v>230</v>
          </cell>
          <cell r="L315">
            <v>750</v>
          </cell>
          <cell r="M315">
            <v>526</v>
          </cell>
          <cell r="N315">
            <v>316</v>
          </cell>
          <cell r="O315">
            <v>709</v>
          </cell>
          <cell r="P315">
            <v>123</v>
          </cell>
          <cell r="Q315">
            <v>144</v>
          </cell>
          <cell r="R315">
            <v>1523</v>
          </cell>
          <cell r="S315">
            <v>1168</v>
          </cell>
          <cell r="T315">
            <v>4502</v>
          </cell>
          <cell r="U315">
            <v>127</v>
          </cell>
          <cell r="V315">
            <v>198</v>
          </cell>
          <cell r="W315">
            <v>269</v>
          </cell>
          <cell r="X315">
            <v>482</v>
          </cell>
          <cell r="Y315">
            <v>1812</v>
          </cell>
          <cell r="Z315">
            <v>430.75951499999996</v>
          </cell>
          <cell r="AA315">
            <v>2416.1681149999999</v>
          </cell>
          <cell r="AB315">
            <v>556</v>
          </cell>
          <cell r="AC315">
            <v>1033.8228359999998</v>
          </cell>
          <cell r="AD315">
            <v>556</v>
          </cell>
          <cell r="AE315">
            <v>1140</v>
          </cell>
          <cell r="AF315">
            <v>1140</v>
          </cell>
          <cell r="AL315">
            <v>1374</v>
          </cell>
          <cell r="AN315">
            <v>269</v>
          </cell>
          <cell r="AO315">
            <v>1398</v>
          </cell>
          <cell r="AP315">
            <v>95</v>
          </cell>
          <cell r="AQ315">
            <v>176</v>
          </cell>
          <cell r="AS315">
            <v>272</v>
          </cell>
          <cell r="AU315">
            <v>1398</v>
          </cell>
          <cell r="AV315">
            <v>924</v>
          </cell>
          <cell r="AW315">
            <v>558</v>
          </cell>
          <cell r="AX315">
            <v>116</v>
          </cell>
          <cell r="AY315">
            <v>139.5</v>
          </cell>
        </row>
        <row r="316">
          <cell r="A316" t="str">
            <v>026</v>
          </cell>
          <cell r="C316" t="str">
            <v>Otros Ingresos</v>
          </cell>
          <cell r="D316">
            <v>512</v>
          </cell>
          <cell r="E316">
            <v>337</v>
          </cell>
          <cell r="F316">
            <v>454</v>
          </cell>
          <cell r="G316">
            <v>161</v>
          </cell>
          <cell r="H316">
            <v>835.81759999999997</v>
          </cell>
          <cell r="I316">
            <v>1027</v>
          </cell>
          <cell r="J316">
            <v>1356</v>
          </cell>
          <cell r="K316">
            <v>1157</v>
          </cell>
          <cell r="L316">
            <v>832</v>
          </cell>
          <cell r="M316">
            <v>1135</v>
          </cell>
          <cell r="N316">
            <v>545</v>
          </cell>
          <cell r="O316">
            <v>790</v>
          </cell>
          <cell r="P316">
            <v>1332</v>
          </cell>
          <cell r="Q316">
            <v>2740</v>
          </cell>
          <cell r="R316">
            <v>1671</v>
          </cell>
          <cell r="S316">
            <v>2508</v>
          </cell>
          <cell r="T316">
            <v>813</v>
          </cell>
          <cell r="U316">
            <v>382</v>
          </cell>
          <cell r="V316">
            <v>576</v>
          </cell>
          <cell r="W316">
            <v>1239</v>
          </cell>
          <cell r="X316">
            <v>2589</v>
          </cell>
          <cell r="Y316">
            <v>1653</v>
          </cell>
          <cell r="Z316">
            <v>677.072137</v>
          </cell>
          <cell r="AA316">
            <v>7272.2</v>
          </cell>
          <cell r="AB316">
            <v>8872</v>
          </cell>
          <cell r="AC316">
            <v>9418.4943849094925</v>
          </cell>
          <cell r="AD316">
            <v>9638</v>
          </cell>
          <cell r="AE316">
            <v>2154</v>
          </cell>
          <cell r="AF316">
            <v>6427.6</v>
          </cell>
          <cell r="AL316">
            <v>7453</v>
          </cell>
          <cell r="AN316">
            <v>10537</v>
          </cell>
          <cell r="AO316">
            <v>7730</v>
          </cell>
          <cell r="AP316">
            <v>360</v>
          </cell>
          <cell r="AQ316">
            <v>1194</v>
          </cell>
          <cell r="AS316">
            <v>5780</v>
          </cell>
          <cell r="AU316">
            <v>7730</v>
          </cell>
          <cell r="AV316">
            <v>6449</v>
          </cell>
          <cell r="AW316">
            <v>10800</v>
          </cell>
          <cell r="AX316">
            <v>3357</v>
          </cell>
          <cell r="AY316">
            <v>2700</v>
          </cell>
        </row>
        <row r="317">
          <cell r="C317" t="str">
            <v>INGRESOS PETROLEROS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610</v>
          </cell>
          <cell r="I317">
            <v>107</v>
          </cell>
          <cell r="J317">
            <v>792</v>
          </cell>
          <cell r="K317">
            <v>1256</v>
          </cell>
          <cell r="L317">
            <v>1931</v>
          </cell>
          <cell r="M317">
            <v>2260</v>
          </cell>
          <cell r="N317">
            <v>8198</v>
          </cell>
          <cell r="O317">
            <v>12835</v>
          </cell>
          <cell r="P317">
            <v>17232</v>
          </cell>
          <cell r="Q317">
            <v>28825</v>
          </cell>
          <cell r="R317">
            <v>31599</v>
          </cell>
          <cell r="S317">
            <v>32599</v>
          </cell>
          <cell r="T317">
            <v>25705</v>
          </cell>
          <cell r="U317">
            <v>4271</v>
          </cell>
          <cell r="V317">
            <v>21008</v>
          </cell>
          <cell r="W317">
            <v>61048</v>
          </cell>
          <cell r="X317">
            <v>135311</v>
          </cell>
          <cell r="Y317">
            <v>100203</v>
          </cell>
          <cell r="Z317">
            <v>38040.323308999999</v>
          </cell>
          <cell r="AA317">
            <v>159930.06099999999</v>
          </cell>
          <cell r="AB317">
            <v>175164.62287999998</v>
          </cell>
          <cell r="AC317">
            <v>369051</v>
          </cell>
          <cell r="AD317">
            <v>303761</v>
          </cell>
          <cell r="AE317">
            <v>412480</v>
          </cell>
          <cell r="AF317">
            <v>321946</v>
          </cell>
          <cell r="AL317">
            <v>416228.5</v>
          </cell>
          <cell r="AN317">
            <v>409709</v>
          </cell>
          <cell r="AO317">
            <v>539705</v>
          </cell>
          <cell r="AP317">
            <v>137372</v>
          </cell>
          <cell r="AQ317">
            <v>267399</v>
          </cell>
          <cell r="AS317">
            <v>467416</v>
          </cell>
          <cell r="AU317">
            <v>539705</v>
          </cell>
          <cell r="AV317">
            <v>700336</v>
          </cell>
          <cell r="AW317">
            <v>541240</v>
          </cell>
          <cell r="AX317">
            <v>165465</v>
          </cell>
          <cell r="AY317">
            <v>135310</v>
          </cell>
        </row>
        <row r="318">
          <cell r="A318" t="str">
            <v>0183</v>
          </cell>
          <cell r="C318" t="str">
            <v>IPF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17362.3</v>
          </cell>
          <cell r="AB318">
            <v>17655</v>
          </cell>
          <cell r="AC318">
            <v>4032</v>
          </cell>
          <cell r="AD318">
            <v>17655</v>
          </cell>
          <cell r="AE318">
            <v>3760</v>
          </cell>
          <cell r="AF318">
            <v>18346</v>
          </cell>
          <cell r="AL318">
            <v>25896</v>
          </cell>
          <cell r="AN318">
            <v>11874</v>
          </cell>
          <cell r="AO318">
            <v>29800</v>
          </cell>
          <cell r="AP318">
            <v>2679</v>
          </cell>
          <cell r="AQ318">
            <v>8830</v>
          </cell>
          <cell r="AS318">
            <v>14513</v>
          </cell>
          <cell r="AU318">
            <v>29800</v>
          </cell>
          <cell r="AV318">
            <v>19755</v>
          </cell>
          <cell r="AW318">
            <v>16000</v>
          </cell>
          <cell r="AX318">
            <v>3452</v>
          </cell>
          <cell r="AY318">
            <v>4000</v>
          </cell>
        </row>
        <row r="319">
          <cell r="A319" t="str">
            <v>01841</v>
          </cell>
          <cell r="C319" t="str">
            <v>IRS Contratistas (25%)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45165</v>
          </cell>
          <cell r="AB319">
            <v>52922</v>
          </cell>
          <cell r="AC319">
            <v>122731</v>
          </cell>
          <cell r="AD319">
            <v>47871</v>
          </cell>
          <cell r="AE319">
            <v>140350</v>
          </cell>
          <cell r="AF319">
            <v>128000</v>
          </cell>
          <cell r="AL319">
            <v>120401</v>
          </cell>
          <cell r="AN319">
            <v>110612</v>
          </cell>
          <cell r="AO319">
            <v>125000</v>
          </cell>
          <cell r="AP319">
            <v>105069</v>
          </cell>
          <cell r="AQ319">
            <v>109274</v>
          </cell>
          <cell r="AS319">
            <v>113103</v>
          </cell>
          <cell r="AU319">
            <v>125000</v>
          </cell>
          <cell r="AV319">
            <v>117144</v>
          </cell>
          <cell r="AW319">
            <v>112200</v>
          </cell>
          <cell r="AX319">
            <v>4133</v>
          </cell>
          <cell r="AY319">
            <v>28050</v>
          </cell>
        </row>
        <row r="320">
          <cell r="A320" t="str">
            <v>01842</v>
          </cell>
          <cell r="C320" t="str">
            <v>IRS Subcontratistas (6.25%)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1740</v>
          </cell>
          <cell r="U320">
            <v>1590</v>
          </cell>
          <cell r="V320">
            <v>0</v>
          </cell>
          <cell r="W320">
            <v>4205</v>
          </cell>
          <cell r="X320">
            <v>16934</v>
          </cell>
          <cell r="Y320">
            <v>10122</v>
          </cell>
          <cell r="Z320">
            <v>0</v>
          </cell>
          <cell r="AA320">
            <v>318.10000000000002</v>
          </cell>
          <cell r="AB320">
            <v>0</v>
          </cell>
          <cell r="AC320">
            <v>0</v>
          </cell>
          <cell r="AD320">
            <v>5151</v>
          </cell>
          <cell r="AE320">
            <v>0</v>
          </cell>
          <cell r="AF320">
            <v>4200</v>
          </cell>
          <cell r="AL320">
            <v>23311.5</v>
          </cell>
          <cell r="AN320">
            <v>7607</v>
          </cell>
          <cell r="AO320">
            <v>31200</v>
          </cell>
          <cell r="AP320">
            <v>0</v>
          </cell>
          <cell r="AQ320">
            <v>32102</v>
          </cell>
          <cell r="AS320">
            <v>32102</v>
          </cell>
          <cell r="AU320">
            <v>31200</v>
          </cell>
          <cell r="AV320">
            <v>32185</v>
          </cell>
          <cell r="AW320">
            <v>35000</v>
          </cell>
          <cell r="AX320">
            <v>0</v>
          </cell>
          <cell r="AY320">
            <v>8750</v>
          </cell>
        </row>
        <row r="321">
          <cell r="A321" t="str">
            <v>0281</v>
          </cell>
          <cell r="C321" t="str">
            <v>Regalías (Beneficios s/ embarques)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443.63720000000001</v>
          </cell>
          <cell r="K321">
            <v>1256</v>
          </cell>
          <cell r="L321">
            <v>1549</v>
          </cell>
          <cell r="M321">
            <v>1665</v>
          </cell>
          <cell r="N321">
            <v>6860</v>
          </cell>
          <cell r="O321">
            <v>12635</v>
          </cell>
          <cell r="P321">
            <v>13758</v>
          </cell>
          <cell r="Q321">
            <v>28825</v>
          </cell>
          <cell r="R321">
            <v>31018</v>
          </cell>
          <cell r="S321">
            <v>32525</v>
          </cell>
          <cell r="T321">
            <v>23364</v>
          </cell>
          <cell r="U321">
            <v>2300</v>
          </cell>
          <cell r="V321">
            <v>20627</v>
          </cell>
          <cell r="W321">
            <v>56383</v>
          </cell>
          <cell r="X321">
            <v>117681</v>
          </cell>
          <cell r="Y321">
            <v>87600</v>
          </cell>
          <cell r="Z321">
            <v>36872.335349000001</v>
          </cell>
          <cell r="AA321">
            <v>61208.960999999996</v>
          </cell>
          <cell r="AB321">
            <v>68714.622879999995</v>
          </cell>
          <cell r="AC321">
            <v>174304</v>
          </cell>
          <cell r="AD321">
            <v>197211</v>
          </cell>
          <cell r="AE321">
            <v>196690</v>
          </cell>
          <cell r="AF321">
            <v>145300</v>
          </cell>
          <cell r="AL321">
            <v>179000</v>
          </cell>
          <cell r="AN321">
            <v>237637</v>
          </cell>
          <cell r="AO321">
            <v>229210</v>
          </cell>
          <cell r="AP321">
            <v>23074</v>
          </cell>
          <cell r="AQ321">
            <v>94155</v>
          </cell>
          <cell r="AS321">
            <v>247415</v>
          </cell>
          <cell r="AU321">
            <v>229210</v>
          </cell>
          <cell r="AV321">
            <v>381566</v>
          </cell>
          <cell r="AW321">
            <v>240000</v>
          </cell>
          <cell r="AX321">
            <v>112</v>
          </cell>
          <cell r="AY321">
            <v>60000</v>
          </cell>
        </row>
        <row r="322">
          <cell r="A322" t="str">
            <v>0283</v>
          </cell>
          <cell r="C322" t="str">
            <v>Participaciones de Accionistas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34700.199999999997</v>
          </cell>
          <cell r="AB322">
            <v>34700</v>
          </cell>
          <cell r="AC322">
            <v>30290</v>
          </cell>
          <cell r="AD322">
            <v>34700</v>
          </cell>
          <cell r="AE322">
            <v>69080</v>
          </cell>
          <cell r="AF322">
            <v>0</v>
          </cell>
          <cell r="AL322">
            <v>63700</v>
          </cell>
          <cell r="AN322">
            <v>38092</v>
          </cell>
          <cell r="AO322">
            <v>93200</v>
          </cell>
          <cell r="AP322">
            <v>4365</v>
          </cell>
          <cell r="AQ322">
            <v>18023</v>
          </cell>
          <cell r="AS322">
            <v>51506</v>
          </cell>
          <cell r="AU322">
            <v>93200</v>
          </cell>
          <cell r="AV322">
            <v>139808</v>
          </cell>
          <cell r="AW322">
            <v>45000</v>
          </cell>
          <cell r="AX322">
            <v>106179</v>
          </cell>
          <cell r="AY322">
            <v>11250</v>
          </cell>
        </row>
        <row r="323">
          <cell r="A323" t="str">
            <v>0282, 0284, 0285</v>
          </cell>
          <cell r="C323" t="str">
            <v>Canones+Dividendos+Bonos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610</v>
          </cell>
          <cell r="I323">
            <v>107</v>
          </cell>
          <cell r="J323">
            <v>348.36279999999999</v>
          </cell>
          <cell r="K323">
            <v>0</v>
          </cell>
          <cell r="L323">
            <v>382</v>
          </cell>
          <cell r="M323">
            <v>595</v>
          </cell>
          <cell r="N323">
            <v>1338</v>
          </cell>
          <cell r="O323">
            <v>200</v>
          </cell>
          <cell r="P323">
            <v>3474</v>
          </cell>
          <cell r="Q323">
            <v>0</v>
          </cell>
          <cell r="R323">
            <v>581</v>
          </cell>
          <cell r="S323">
            <v>74</v>
          </cell>
          <cell r="T323">
            <v>601</v>
          </cell>
          <cell r="U323">
            <v>381</v>
          </cell>
          <cell r="V323">
            <v>381</v>
          </cell>
          <cell r="W323">
            <v>460</v>
          </cell>
          <cell r="X323">
            <v>696</v>
          </cell>
          <cell r="Y323">
            <v>2481</v>
          </cell>
          <cell r="Z323">
            <v>1167.9879599999999</v>
          </cell>
          <cell r="AA323">
            <v>1175.5</v>
          </cell>
          <cell r="AB323">
            <v>1173</v>
          </cell>
          <cell r="AC323">
            <v>37694</v>
          </cell>
          <cell r="AD323">
            <v>1173</v>
          </cell>
          <cell r="AE323">
            <v>2600</v>
          </cell>
          <cell r="AF323">
            <v>26100</v>
          </cell>
          <cell r="AL323">
            <v>1000</v>
          </cell>
          <cell r="AN323">
            <v>1385</v>
          </cell>
          <cell r="AO323">
            <v>1070</v>
          </cell>
          <cell r="AP323">
            <v>1111</v>
          </cell>
          <cell r="AQ323">
            <v>3941</v>
          </cell>
          <cell r="AS323">
            <v>6844</v>
          </cell>
          <cell r="AU323">
            <v>1070</v>
          </cell>
          <cell r="AV323">
            <v>6949</v>
          </cell>
          <cell r="AW323">
            <v>5568</v>
          </cell>
          <cell r="AX323">
            <v>50954</v>
          </cell>
          <cell r="AY323">
            <v>1392</v>
          </cell>
        </row>
        <row r="324">
          <cell r="A324" t="str">
            <v>0286</v>
          </cell>
          <cell r="C324" t="str">
            <v>Ventas de Gas (LPG)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L324">
            <v>0</v>
          </cell>
          <cell r="AN324">
            <v>0</v>
          </cell>
          <cell r="AO324">
            <v>30000</v>
          </cell>
          <cell r="AP324">
            <v>0</v>
          </cell>
          <cell r="AQ324">
            <v>0</v>
          </cell>
          <cell r="AS324">
            <v>850</v>
          </cell>
          <cell r="AU324">
            <v>30000</v>
          </cell>
          <cell r="AV324">
            <v>1837</v>
          </cell>
          <cell r="AW324">
            <v>34972</v>
          </cell>
          <cell r="AX324">
            <v>0</v>
          </cell>
          <cell r="AY324">
            <v>8743</v>
          </cell>
        </row>
        <row r="325">
          <cell r="A325" t="str">
            <v>0189, 0289</v>
          </cell>
          <cell r="C325" t="str">
            <v>S/ Ejercicios Cerrados (PT+PNT)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L325">
            <v>2920</v>
          </cell>
          <cell r="AN325">
            <v>2502</v>
          </cell>
          <cell r="AO325">
            <v>225</v>
          </cell>
          <cell r="AP325">
            <v>1074</v>
          </cell>
          <cell r="AQ325">
            <v>1074</v>
          </cell>
          <cell r="AS325">
            <v>1083</v>
          </cell>
          <cell r="AU325">
            <v>225</v>
          </cell>
          <cell r="AV325">
            <v>1092</v>
          </cell>
          <cell r="AW325">
            <v>52500</v>
          </cell>
          <cell r="AX325">
            <v>635</v>
          </cell>
          <cell r="AY325">
            <v>13125</v>
          </cell>
        </row>
        <row r="326">
          <cell r="C326" t="str">
            <v>TOTAL INGRESOS</v>
          </cell>
          <cell r="D326">
            <v>6817.6</v>
          </cell>
          <cell r="E326">
            <v>7255</v>
          </cell>
          <cell r="F326">
            <v>6921</v>
          </cell>
          <cell r="G326">
            <v>6278</v>
          </cell>
          <cell r="H326">
            <v>7951.8176000000003</v>
          </cell>
          <cell r="I326">
            <v>7447</v>
          </cell>
          <cell r="J326">
            <v>7960</v>
          </cell>
          <cell r="K326">
            <v>8715</v>
          </cell>
          <cell r="L326">
            <v>11034</v>
          </cell>
          <cell r="M326">
            <v>13081</v>
          </cell>
          <cell r="N326">
            <v>19867.599999999999</v>
          </cell>
          <cell r="O326">
            <v>27398</v>
          </cell>
          <cell r="P326">
            <v>32296</v>
          </cell>
          <cell r="Q326">
            <v>51553</v>
          </cell>
          <cell r="R326">
            <v>55315</v>
          </cell>
          <cell r="S326">
            <v>54258</v>
          </cell>
          <cell r="T326">
            <v>51471</v>
          </cell>
          <cell r="U326">
            <v>11142</v>
          </cell>
          <cell r="V326">
            <v>33371</v>
          </cell>
          <cell r="W326">
            <v>84039</v>
          </cell>
          <cell r="X326">
            <v>164389</v>
          </cell>
          <cell r="Y326">
            <v>138572</v>
          </cell>
          <cell r="Z326">
            <v>50762.896240000002</v>
          </cell>
          <cell r="AA326">
            <v>186898.62911499999</v>
          </cell>
          <cell r="AB326">
            <v>209600.62287999998</v>
          </cell>
          <cell r="AC326">
            <v>404877.69461290952</v>
          </cell>
          <cell r="AD326">
            <v>348000</v>
          </cell>
          <cell r="AE326">
            <v>452151</v>
          </cell>
          <cell r="AF326">
            <v>368899.6</v>
          </cell>
          <cell r="AL326">
            <v>473863.3</v>
          </cell>
          <cell r="AN326">
            <v>471162</v>
          </cell>
          <cell r="AO326">
            <v>602482</v>
          </cell>
          <cell r="AP326">
            <v>146154</v>
          </cell>
          <cell r="AQ326">
            <v>287563</v>
          </cell>
          <cell r="AS326">
            <v>519983</v>
          </cell>
          <cell r="AU326">
            <v>602482</v>
          </cell>
          <cell r="AV326">
            <v>773525</v>
          </cell>
          <cell r="AW326">
            <v>618230</v>
          </cell>
          <cell r="AX326">
            <v>179329</v>
          </cell>
          <cell r="AY326">
            <v>154557.5</v>
          </cell>
        </row>
        <row r="328">
          <cell r="A328" t="str">
            <v>RESUMEN</v>
          </cell>
          <cell r="C328" t="str">
            <v>CUADRO GASTOS</v>
          </cell>
        </row>
        <row r="329">
          <cell r="A329" t="str">
            <v>(En millones de FCFA)</v>
          </cell>
          <cell r="D329" t="str">
            <v>Ley de Presup.</v>
          </cell>
          <cell r="E329" t="str">
            <v>Ley de Presup.</v>
          </cell>
          <cell r="F329" t="str">
            <v>Ley de Presup.</v>
          </cell>
          <cell r="G329" t="str">
            <v>Ley de Presup.</v>
          </cell>
          <cell r="H329" t="str">
            <v>Ley de Presup.</v>
          </cell>
          <cell r="I329" t="str">
            <v>Ley de Presup.</v>
          </cell>
          <cell r="J329" t="str">
            <v>Ley de Presup.</v>
          </cell>
          <cell r="K329" t="str">
            <v>Ley de Presup.</v>
          </cell>
          <cell r="L329" t="str">
            <v>Ley de Presup.</v>
          </cell>
          <cell r="M329" t="str">
            <v>Ley de Presup.</v>
          </cell>
          <cell r="N329" t="str">
            <v>Ley de Presup.</v>
          </cell>
          <cell r="O329" t="str">
            <v>Ley de Presup.</v>
          </cell>
          <cell r="P329" t="str">
            <v>Ley de Presup.</v>
          </cell>
          <cell r="Q329" t="str">
            <v>Ley de Presup.</v>
          </cell>
          <cell r="R329" t="str">
            <v>Ley de Presup.</v>
          </cell>
          <cell r="S329" t="str">
            <v>Ley de Presup.</v>
          </cell>
          <cell r="T329" t="str">
            <v>Ley de Presup.</v>
          </cell>
          <cell r="U329" t="str">
            <v>Ley de Presup.</v>
          </cell>
          <cell r="V329" t="str">
            <v>Ley de Presup.</v>
          </cell>
          <cell r="W329" t="str">
            <v>Ley de Presup.</v>
          </cell>
          <cell r="X329" t="str">
            <v>Ley de Presup.</v>
          </cell>
          <cell r="Y329" t="str">
            <v>Ley de Presup.</v>
          </cell>
          <cell r="Z329" t="str">
            <v>Ley de Presup.</v>
          </cell>
          <cell r="AA329" t="str">
            <v>Ley de Presup.</v>
          </cell>
          <cell r="AB329" t="str">
            <v>Ley de Presup.</v>
          </cell>
          <cell r="AC329" t="str">
            <v>Ley de Presup.</v>
          </cell>
          <cell r="AD329" t="str">
            <v>Ley de Presup.</v>
          </cell>
          <cell r="AE329" t="str">
            <v>Ley de Presup.</v>
          </cell>
          <cell r="AF329" t="str">
            <v>Ley de Presup.</v>
          </cell>
          <cell r="AL329" t="str">
            <v>Ley de Presup.</v>
          </cell>
          <cell r="AN329" t="str">
            <v>Ejecución al</v>
          </cell>
          <cell r="AO329" t="str">
            <v>Ley de Presup.</v>
          </cell>
          <cell r="AP329" t="str">
            <v>Ejecución al</v>
          </cell>
          <cell r="AQ329" t="str">
            <v>Ejecución al</v>
          </cell>
          <cell r="AS329" t="str">
            <v>Ejecución al</v>
          </cell>
          <cell r="AU329" t="str">
            <v>Ley de Presup.</v>
          </cell>
          <cell r="AV329" t="str">
            <v>Ejecución al</v>
          </cell>
          <cell r="AW329" t="str">
            <v>Ley de Presup.</v>
          </cell>
          <cell r="AX329" t="str">
            <v>Ejecución al</v>
          </cell>
          <cell r="AY329" t="str">
            <v>Previsión al</v>
          </cell>
        </row>
        <row r="330">
          <cell r="A330" t="str">
            <v>Capítulo</v>
          </cell>
          <cell r="C330" t="str">
            <v>Concepto</v>
          </cell>
          <cell r="D330">
            <v>1979</v>
          </cell>
          <cell r="E330">
            <v>1980</v>
          </cell>
          <cell r="F330">
            <v>1981</v>
          </cell>
          <cell r="G330">
            <v>1982</v>
          </cell>
          <cell r="H330">
            <v>1983</v>
          </cell>
          <cell r="I330">
            <v>1984</v>
          </cell>
          <cell r="J330">
            <v>1985</v>
          </cell>
          <cell r="K330">
            <v>1986</v>
          </cell>
          <cell r="L330">
            <v>1987</v>
          </cell>
          <cell r="M330">
            <v>1988</v>
          </cell>
          <cell r="N330">
            <v>1989</v>
          </cell>
          <cell r="O330">
            <v>1990</v>
          </cell>
          <cell r="P330">
            <v>1991</v>
          </cell>
          <cell r="Q330">
            <v>1992</v>
          </cell>
          <cell r="R330">
            <v>1993</v>
          </cell>
          <cell r="S330">
            <v>1994</v>
          </cell>
          <cell r="T330">
            <v>1995</v>
          </cell>
          <cell r="U330">
            <v>1996</v>
          </cell>
          <cell r="V330">
            <v>1997</v>
          </cell>
          <cell r="W330">
            <v>1998</v>
          </cell>
          <cell r="X330">
            <v>1999</v>
          </cell>
          <cell r="Y330">
            <v>2000</v>
          </cell>
          <cell r="Z330">
            <v>2001</v>
          </cell>
          <cell r="AA330">
            <v>2000</v>
          </cell>
          <cell r="AB330">
            <v>2001</v>
          </cell>
          <cell r="AC330">
            <v>2002</v>
          </cell>
          <cell r="AD330">
            <v>2003</v>
          </cell>
          <cell r="AE330">
            <v>2003</v>
          </cell>
          <cell r="AF330">
            <v>2003</v>
          </cell>
          <cell r="AL330">
            <v>2003</v>
          </cell>
          <cell r="AN330" t="str">
            <v>31.12.03</v>
          </cell>
          <cell r="AO330">
            <v>2004</v>
          </cell>
          <cell r="AP330" t="str">
            <v>31.03.04</v>
          </cell>
          <cell r="AQ330" t="str">
            <v>30.06.04</v>
          </cell>
          <cell r="AS330" t="str">
            <v>30.09.04</v>
          </cell>
          <cell r="AU330">
            <v>2003</v>
          </cell>
          <cell r="AV330" t="str">
            <v>31.12.04</v>
          </cell>
          <cell r="AW330">
            <v>2005</v>
          </cell>
          <cell r="AX330" t="str">
            <v>31.03.05</v>
          </cell>
          <cell r="AY330" t="str">
            <v>31.03.05</v>
          </cell>
        </row>
        <row r="331">
          <cell r="A331" t="str">
            <v>I</v>
          </cell>
          <cell r="C331" t="str">
            <v>RETRIBUCIONES BASICAS</v>
          </cell>
          <cell r="D331">
            <v>1567</v>
          </cell>
          <cell r="E331">
            <v>1814</v>
          </cell>
          <cell r="F331">
            <v>1921</v>
          </cell>
          <cell r="G331">
            <v>2062</v>
          </cell>
          <cell r="H331">
            <v>2150</v>
          </cell>
          <cell r="I331">
            <v>2323</v>
          </cell>
          <cell r="J331">
            <v>2458</v>
          </cell>
          <cell r="K331">
            <v>2596</v>
          </cell>
          <cell r="L331">
            <v>3098</v>
          </cell>
          <cell r="M331">
            <v>3609</v>
          </cell>
          <cell r="N331">
            <v>5688</v>
          </cell>
          <cell r="O331">
            <v>5429</v>
          </cell>
          <cell r="P331">
            <v>4401</v>
          </cell>
          <cell r="Q331">
            <v>7125</v>
          </cell>
          <cell r="R331">
            <v>8322</v>
          </cell>
          <cell r="S331">
            <v>9129</v>
          </cell>
          <cell r="T331">
            <v>10982</v>
          </cell>
          <cell r="U331">
            <v>1749</v>
          </cell>
          <cell r="V331">
            <v>5556</v>
          </cell>
          <cell r="W331">
            <v>15066</v>
          </cell>
          <cell r="X331">
            <v>12940</v>
          </cell>
          <cell r="Y331">
            <v>22055</v>
          </cell>
          <cell r="Z331">
            <v>2752.8789239999996</v>
          </cell>
          <cell r="AA331">
            <v>10207.992999999999</v>
          </cell>
          <cell r="AB331">
            <v>13653</v>
          </cell>
          <cell r="AC331">
            <v>19000</v>
          </cell>
          <cell r="AD331">
            <v>17441</v>
          </cell>
          <cell r="AE331">
            <v>23712</v>
          </cell>
          <cell r="AF331">
            <v>27302</v>
          </cell>
          <cell r="AL331">
            <v>29049.131600000001</v>
          </cell>
          <cell r="AN331">
            <v>27538</v>
          </cell>
          <cell r="AO331">
            <v>30819</v>
          </cell>
          <cell r="AP331">
            <v>4461</v>
          </cell>
          <cell r="AQ331">
            <v>10928</v>
          </cell>
          <cell r="AS331">
            <v>17691</v>
          </cell>
          <cell r="AU331">
            <v>28250</v>
          </cell>
          <cell r="AV331">
            <v>30889</v>
          </cell>
          <cell r="AW331">
            <v>30363</v>
          </cell>
          <cell r="AX331">
            <v>6060</v>
          </cell>
          <cell r="AY331">
            <v>7590.75</v>
          </cell>
        </row>
        <row r="332">
          <cell r="C332" t="str">
            <v>Sueldos y Asignaciones Globales</v>
          </cell>
          <cell r="AN332">
            <v>20524</v>
          </cell>
          <cell r="AO332">
            <v>20962</v>
          </cell>
          <cell r="AP332">
            <v>2781</v>
          </cell>
          <cell r="AQ332">
            <v>8182</v>
          </cell>
          <cell r="AS332">
            <v>13007</v>
          </cell>
          <cell r="AV332">
            <v>20264</v>
          </cell>
          <cell r="AW332">
            <v>20583</v>
          </cell>
          <cell r="AX332">
            <v>4712</v>
          </cell>
          <cell r="AY332">
            <v>5145.75</v>
          </cell>
        </row>
        <row r="333">
          <cell r="C333" t="str">
            <v>del cual: Personal Militar</v>
          </cell>
          <cell r="AN333">
            <v>3416</v>
          </cell>
          <cell r="AO333">
            <v>4675</v>
          </cell>
          <cell r="AP333">
            <v>0</v>
          </cell>
          <cell r="AQ333">
            <v>1205</v>
          </cell>
          <cell r="AS333">
            <v>2516</v>
          </cell>
          <cell r="AV333">
            <v>4651</v>
          </cell>
          <cell r="AW333">
            <v>4678</v>
          </cell>
          <cell r="AX333">
            <v>1420</v>
          </cell>
          <cell r="AY333">
            <v>1169.5</v>
          </cell>
        </row>
        <row r="334">
          <cell r="C334" t="str">
            <v>del cual: Servicio Exterior</v>
          </cell>
          <cell r="AN334">
            <v>0</v>
          </cell>
          <cell r="AO334">
            <v>1963</v>
          </cell>
          <cell r="AP334">
            <v>0</v>
          </cell>
          <cell r="AQ334">
            <v>1311</v>
          </cell>
          <cell r="AS334">
            <v>1883</v>
          </cell>
          <cell r="AV334">
            <v>2675</v>
          </cell>
          <cell r="AW334">
            <v>1962</v>
          </cell>
          <cell r="AX334">
            <v>416</v>
          </cell>
          <cell r="AY334">
            <v>490.5</v>
          </cell>
        </row>
        <row r="335">
          <cell r="C335" t="str">
            <v>del cual: Trienios y  Cuatrienios</v>
          </cell>
          <cell r="AN335">
            <v>1934</v>
          </cell>
          <cell r="AO335">
            <v>2756</v>
          </cell>
          <cell r="AP335">
            <v>447</v>
          </cell>
          <cell r="AQ335">
            <v>995</v>
          </cell>
          <cell r="AS335">
            <v>1590</v>
          </cell>
          <cell r="AV335">
            <v>2425</v>
          </cell>
          <cell r="AW335">
            <v>2290</v>
          </cell>
          <cell r="AX335">
            <v>506</v>
          </cell>
          <cell r="AY335">
            <v>572.5</v>
          </cell>
        </row>
        <row r="336">
          <cell r="C336" t="str">
            <v>Complementos y Gratificaciones</v>
          </cell>
          <cell r="AN336">
            <v>4569</v>
          </cell>
          <cell r="AO336">
            <v>4113</v>
          </cell>
          <cell r="AP336">
            <v>943</v>
          </cell>
          <cell r="AQ336">
            <v>1873</v>
          </cell>
          <cell r="AS336">
            <v>2942</v>
          </cell>
          <cell r="AV336">
            <v>4453</v>
          </cell>
          <cell r="AW336">
            <v>4038</v>
          </cell>
          <cell r="AX336">
            <v>1042</v>
          </cell>
          <cell r="AY336">
            <v>1009.5</v>
          </cell>
        </row>
        <row r="337">
          <cell r="C337" t="str">
            <v>Gastos de Representacion</v>
          </cell>
          <cell r="AN337">
            <v>303</v>
          </cell>
          <cell r="AO337">
            <v>107</v>
          </cell>
          <cell r="AP337">
            <v>92</v>
          </cell>
          <cell r="AQ337">
            <v>49</v>
          </cell>
          <cell r="AS337">
            <v>77</v>
          </cell>
          <cell r="AV337">
            <v>112</v>
          </cell>
          <cell r="AW337">
            <v>107</v>
          </cell>
          <cell r="AX337">
            <v>25</v>
          </cell>
          <cell r="AY337">
            <v>26.75</v>
          </cell>
        </row>
        <row r="338">
          <cell r="A338" t="str">
            <v>1160+1410+1430</v>
          </cell>
          <cell r="C338" t="str">
            <v>Otros Gastos de Personal</v>
          </cell>
          <cell r="AN338">
            <v>2142</v>
          </cell>
          <cell r="AO338">
            <v>5637</v>
          </cell>
          <cell r="AP338">
            <v>645</v>
          </cell>
          <cell r="AQ338">
            <v>824</v>
          </cell>
          <cell r="AS338">
            <v>1665</v>
          </cell>
          <cell r="AV338">
            <v>6060</v>
          </cell>
          <cell r="AW338">
            <v>5635</v>
          </cell>
          <cell r="AX338">
            <v>281</v>
          </cell>
          <cell r="AY338">
            <v>1408.75</v>
          </cell>
        </row>
        <row r="339">
          <cell r="A339" t="str">
            <v>II</v>
          </cell>
          <cell r="C339" t="str">
            <v>BIENES Y SERVICIOS</v>
          </cell>
          <cell r="D339">
            <v>2336.5</v>
          </cell>
          <cell r="E339">
            <v>1754</v>
          </cell>
          <cell r="F339">
            <v>3166</v>
          </cell>
          <cell r="G339">
            <v>1832</v>
          </cell>
          <cell r="H339">
            <v>1988</v>
          </cell>
          <cell r="I339">
            <v>2026</v>
          </cell>
          <cell r="J339">
            <v>2836</v>
          </cell>
          <cell r="K339">
            <v>2437</v>
          </cell>
          <cell r="L339">
            <v>3840</v>
          </cell>
          <cell r="M339">
            <v>6466</v>
          </cell>
          <cell r="N339">
            <v>9486.2000000000007</v>
          </cell>
          <cell r="O339">
            <v>5546</v>
          </cell>
          <cell r="P339">
            <v>7958</v>
          </cell>
          <cell r="Q339">
            <v>14757</v>
          </cell>
          <cell r="R339">
            <v>13271</v>
          </cell>
          <cell r="S339">
            <v>12917</v>
          </cell>
          <cell r="T339">
            <v>12856</v>
          </cell>
          <cell r="U339">
            <v>3481</v>
          </cell>
          <cell r="V339">
            <v>6884</v>
          </cell>
          <cell r="W339">
            <v>20476</v>
          </cell>
          <cell r="X339">
            <v>30901</v>
          </cell>
          <cell r="Y339">
            <v>19675</v>
          </cell>
          <cell r="Z339">
            <v>4092.2415119999996</v>
          </cell>
          <cell r="AA339">
            <v>11393.486000000001</v>
          </cell>
          <cell r="AB339">
            <v>13292</v>
          </cell>
          <cell r="AC339">
            <v>23423</v>
          </cell>
          <cell r="AD339">
            <v>23990</v>
          </cell>
          <cell r="AE339">
            <v>29341.286730700816</v>
          </cell>
          <cell r="AF339">
            <v>24050</v>
          </cell>
          <cell r="AL339">
            <v>26312</v>
          </cell>
          <cell r="AN339">
            <v>37283</v>
          </cell>
          <cell r="AO339">
            <v>42182</v>
          </cell>
          <cell r="AP339">
            <v>7903</v>
          </cell>
          <cell r="AQ339">
            <v>15842</v>
          </cell>
          <cell r="AS339">
            <v>23556</v>
          </cell>
          <cell r="AU339">
            <v>38664</v>
          </cell>
          <cell r="AV339">
            <v>50458</v>
          </cell>
          <cell r="AW339">
            <v>38804</v>
          </cell>
          <cell r="AX339">
            <v>7704</v>
          </cell>
          <cell r="AY339">
            <v>9701</v>
          </cell>
        </row>
        <row r="340">
          <cell r="C340" t="str">
            <v>Comunicaciones, Luz y Calefaccion</v>
          </cell>
          <cell r="AN340">
            <v>7001</v>
          </cell>
          <cell r="AO340">
            <v>4036</v>
          </cell>
          <cell r="AP340">
            <v>114</v>
          </cell>
          <cell r="AQ340">
            <v>278</v>
          </cell>
          <cell r="AS340">
            <v>412</v>
          </cell>
          <cell r="AV340">
            <v>5554</v>
          </cell>
          <cell r="AW340">
            <v>4036</v>
          </cell>
          <cell r="AX340">
            <v>178</v>
          </cell>
          <cell r="AY340">
            <v>1009</v>
          </cell>
        </row>
        <row r="341">
          <cell r="C341" t="str">
            <v>Combustibles y Lubricantes</v>
          </cell>
          <cell r="AN341">
            <v>7512</v>
          </cell>
          <cell r="AO341">
            <v>2326</v>
          </cell>
          <cell r="AP341">
            <v>10</v>
          </cell>
          <cell r="AQ341">
            <v>1468</v>
          </cell>
          <cell r="AS341">
            <v>1472</v>
          </cell>
          <cell r="AV341">
            <v>6209</v>
          </cell>
          <cell r="AW341">
            <v>4222</v>
          </cell>
          <cell r="AX341">
            <v>0</v>
          </cell>
          <cell r="AY341">
            <v>1055.5</v>
          </cell>
        </row>
        <row r="342">
          <cell r="C342" t="str">
            <v>Mantenimientos</v>
          </cell>
          <cell r="AN342">
            <v>2778</v>
          </cell>
          <cell r="AO342">
            <v>3458</v>
          </cell>
          <cell r="AP342">
            <v>183</v>
          </cell>
          <cell r="AQ342">
            <v>401</v>
          </cell>
          <cell r="AS342">
            <v>685</v>
          </cell>
          <cell r="AV342">
            <v>1614</v>
          </cell>
          <cell r="AW342">
            <v>2877</v>
          </cell>
          <cell r="AX342">
            <v>526</v>
          </cell>
          <cell r="AY342">
            <v>719.25</v>
          </cell>
        </row>
        <row r="343">
          <cell r="C343" t="str">
            <v>Instalacion y Equipamientos</v>
          </cell>
          <cell r="AN343">
            <v>2305</v>
          </cell>
          <cell r="AO343">
            <v>1906</v>
          </cell>
          <cell r="AP343">
            <v>915</v>
          </cell>
          <cell r="AQ343">
            <v>1060</v>
          </cell>
          <cell r="AS343">
            <v>1135</v>
          </cell>
          <cell r="AV343">
            <v>1358</v>
          </cell>
          <cell r="AW343">
            <v>1931</v>
          </cell>
          <cell r="AX343">
            <v>96</v>
          </cell>
          <cell r="AY343">
            <v>482.75</v>
          </cell>
        </row>
        <row r="344">
          <cell r="C344" t="str">
            <v>Compras Diversas</v>
          </cell>
          <cell r="AN344">
            <v>1708</v>
          </cell>
          <cell r="AO344">
            <v>6689</v>
          </cell>
          <cell r="AP344">
            <v>1214</v>
          </cell>
          <cell r="AQ344">
            <v>1627</v>
          </cell>
          <cell r="AS344">
            <v>3850</v>
          </cell>
          <cell r="AV344">
            <v>4490</v>
          </cell>
          <cell r="AW344">
            <v>6520</v>
          </cell>
          <cell r="AX344">
            <v>745</v>
          </cell>
          <cell r="AY344">
            <v>1630</v>
          </cell>
        </row>
        <row r="345">
          <cell r="C345" t="str">
            <v>Alquiler de Inmuebles, Fletes y Seguros</v>
          </cell>
          <cell r="AN345">
            <v>424</v>
          </cell>
          <cell r="AO345">
            <v>465</v>
          </cell>
          <cell r="AP345">
            <v>38</v>
          </cell>
          <cell r="AQ345">
            <v>131</v>
          </cell>
          <cell r="AS345">
            <v>367</v>
          </cell>
          <cell r="AV345">
            <v>1534</v>
          </cell>
          <cell r="AW345">
            <v>464</v>
          </cell>
          <cell r="AX345">
            <v>241</v>
          </cell>
          <cell r="AY345">
            <v>116</v>
          </cell>
        </row>
        <row r="346">
          <cell r="C346" t="str">
            <v>Estudios, Proyectos, Asist. Tecnica, Capacitacion, Otros</v>
          </cell>
          <cell r="AN346">
            <v>2275</v>
          </cell>
          <cell r="AO346">
            <v>8920</v>
          </cell>
          <cell r="AP346">
            <v>641</v>
          </cell>
          <cell r="AQ346">
            <v>1094</v>
          </cell>
          <cell r="AS346">
            <v>1805</v>
          </cell>
          <cell r="AV346">
            <v>2396</v>
          </cell>
          <cell r="AW346">
            <v>7290</v>
          </cell>
          <cell r="AX346">
            <v>2027</v>
          </cell>
          <cell r="AY346">
            <v>1822.5</v>
          </cell>
        </row>
        <row r="347">
          <cell r="C347" t="str">
            <v>Gastos de Viajes</v>
          </cell>
          <cell r="AN347">
            <v>4324</v>
          </cell>
          <cell r="AO347">
            <v>7404</v>
          </cell>
          <cell r="AP347">
            <v>557</v>
          </cell>
          <cell r="AQ347">
            <v>827</v>
          </cell>
          <cell r="AS347">
            <v>1686</v>
          </cell>
          <cell r="AV347">
            <v>3100</v>
          </cell>
          <cell r="AW347">
            <v>7391</v>
          </cell>
          <cell r="AX347">
            <v>847</v>
          </cell>
          <cell r="AY347">
            <v>1847.75</v>
          </cell>
        </row>
        <row r="348">
          <cell r="C348" t="str">
            <v>Gastos Servicio Exterior</v>
          </cell>
          <cell r="AN348">
            <v>2878</v>
          </cell>
          <cell r="AO348">
            <v>1285</v>
          </cell>
          <cell r="AP348">
            <v>557</v>
          </cell>
          <cell r="AQ348">
            <v>959</v>
          </cell>
          <cell r="AS348">
            <v>1145</v>
          </cell>
          <cell r="AV348">
            <v>1626</v>
          </cell>
          <cell r="AW348">
            <v>1325</v>
          </cell>
          <cell r="AX348">
            <v>268</v>
          </cell>
          <cell r="AY348">
            <v>331.25</v>
          </cell>
        </row>
        <row r="349">
          <cell r="C349" t="str">
            <v>Gastos Reservados</v>
          </cell>
          <cell r="AN349">
            <v>6078</v>
          </cell>
          <cell r="AO349">
            <v>5693</v>
          </cell>
          <cell r="AP349">
            <v>3674</v>
          </cell>
          <cell r="AQ349">
            <v>7997</v>
          </cell>
          <cell r="AS349">
            <v>10999</v>
          </cell>
          <cell r="AV349">
            <v>22577</v>
          </cell>
          <cell r="AW349">
            <v>2748</v>
          </cell>
          <cell r="AX349">
            <v>2776</v>
          </cell>
          <cell r="AY349">
            <v>687</v>
          </cell>
        </row>
        <row r="350">
          <cell r="A350" t="str">
            <v>III+IX</v>
          </cell>
          <cell r="C350" t="str">
            <v>INTERESES</v>
          </cell>
          <cell r="D350">
            <v>2037</v>
          </cell>
          <cell r="E350">
            <v>1881</v>
          </cell>
          <cell r="F350">
            <v>2263</v>
          </cell>
          <cell r="G350">
            <v>2333</v>
          </cell>
          <cell r="H350">
            <v>2358.39</v>
          </cell>
          <cell r="I350">
            <v>2556</v>
          </cell>
          <cell r="J350">
            <v>3244.76269</v>
          </cell>
          <cell r="K350">
            <v>278.10000000000002</v>
          </cell>
          <cell r="L350">
            <v>4929.8</v>
          </cell>
          <cell r="M350">
            <v>4826.076</v>
          </cell>
          <cell r="N350">
            <v>3674</v>
          </cell>
          <cell r="O350">
            <v>1387</v>
          </cell>
          <cell r="P350">
            <v>2994</v>
          </cell>
          <cell r="Q350">
            <v>4187</v>
          </cell>
          <cell r="R350">
            <v>4594</v>
          </cell>
          <cell r="S350">
            <v>4458</v>
          </cell>
          <cell r="T350">
            <v>4544</v>
          </cell>
          <cell r="U350">
            <v>887</v>
          </cell>
          <cell r="V350">
            <v>2046</v>
          </cell>
          <cell r="W350">
            <v>4952</v>
          </cell>
          <cell r="X350">
            <v>3249</v>
          </cell>
          <cell r="Y350">
            <v>4930</v>
          </cell>
          <cell r="Z350">
            <v>617.5</v>
          </cell>
          <cell r="AA350">
            <v>1132.3910000000001</v>
          </cell>
          <cell r="AB350">
            <v>4520</v>
          </cell>
          <cell r="AC350">
            <v>4930</v>
          </cell>
          <cell r="AD350">
            <v>4930</v>
          </cell>
          <cell r="AE350">
            <v>3922</v>
          </cell>
          <cell r="AF350">
            <v>3922</v>
          </cell>
          <cell r="AL350">
            <v>2157</v>
          </cell>
          <cell r="AN350">
            <v>607</v>
          </cell>
          <cell r="AO350">
            <v>3235</v>
          </cell>
          <cell r="AP350">
            <v>70</v>
          </cell>
          <cell r="AQ350">
            <v>131</v>
          </cell>
          <cell r="AS350">
            <v>216</v>
          </cell>
          <cell r="AU350">
            <v>1827</v>
          </cell>
          <cell r="AV350">
            <v>2548</v>
          </cell>
          <cell r="AW350">
            <v>9700</v>
          </cell>
          <cell r="AX350">
            <v>220</v>
          </cell>
          <cell r="AY350">
            <v>2425</v>
          </cell>
        </row>
        <row r="351">
          <cell r="A351" t="str">
            <v>IV</v>
          </cell>
          <cell r="C351" t="str">
            <v>SUBSIDIOS Y TRANSFERENCIAS</v>
          </cell>
          <cell r="D351">
            <v>663.6</v>
          </cell>
          <cell r="E351">
            <v>537</v>
          </cell>
          <cell r="F351">
            <v>578</v>
          </cell>
          <cell r="G351">
            <v>707</v>
          </cell>
          <cell r="H351">
            <v>1229</v>
          </cell>
          <cell r="I351">
            <v>980.25</v>
          </cell>
          <cell r="J351">
            <v>801</v>
          </cell>
          <cell r="K351">
            <v>849</v>
          </cell>
          <cell r="L351">
            <v>840</v>
          </cell>
          <cell r="M351">
            <v>893</v>
          </cell>
          <cell r="N351">
            <v>1315</v>
          </cell>
          <cell r="O351">
            <v>2400</v>
          </cell>
          <cell r="P351">
            <v>1520</v>
          </cell>
          <cell r="Q351">
            <v>1991</v>
          </cell>
          <cell r="R351">
            <v>9027</v>
          </cell>
          <cell r="S351">
            <v>7284</v>
          </cell>
          <cell r="T351">
            <v>9563</v>
          </cell>
          <cell r="U351">
            <v>1013</v>
          </cell>
          <cell r="V351">
            <v>2969</v>
          </cell>
          <cell r="W351">
            <v>5676</v>
          </cell>
          <cell r="X351">
            <v>12173</v>
          </cell>
          <cell r="Y351">
            <v>0</v>
          </cell>
          <cell r="Z351">
            <v>1012</v>
          </cell>
          <cell r="AA351">
            <v>6730.9120000000003</v>
          </cell>
          <cell r="AB351">
            <v>5641</v>
          </cell>
          <cell r="AC351">
            <v>11966</v>
          </cell>
          <cell r="AD351">
            <v>12159</v>
          </cell>
          <cell r="AE351">
            <v>14492</v>
          </cell>
          <cell r="AF351">
            <v>14492</v>
          </cell>
          <cell r="AL351">
            <v>10065</v>
          </cell>
          <cell r="AN351">
            <v>20074</v>
          </cell>
          <cell r="AO351">
            <v>35320</v>
          </cell>
          <cell r="AP351">
            <v>5198</v>
          </cell>
          <cell r="AQ351">
            <v>13140</v>
          </cell>
          <cell r="AS351">
            <v>15836</v>
          </cell>
          <cell r="AU351">
            <v>25546</v>
          </cell>
          <cell r="AV351">
            <v>38045</v>
          </cell>
          <cell r="AW351">
            <v>31897</v>
          </cell>
          <cell r="AX351">
            <v>3240</v>
          </cell>
          <cell r="AY351">
            <v>7974.25</v>
          </cell>
        </row>
        <row r="352">
          <cell r="C352" t="str">
            <v>Subsidios Educacionales</v>
          </cell>
          <cell r="AN352">
            <v>357</v>
          </cell>
          <cell r="AO352">
            <v>433</v>
          </cell>
          <cell r="AP352">
            <v>85</v>
          </cell>
          <cell r="AQ352">
            <v>146</v>
          </cell>
          <cell r="AS352">
            <v>269</v>
          </cell>
          <cell r="AV352">
            <v>1658</v>
          </cell>
          <cell r="AW352">
            <v>733</v>
          </cell>
          <cell r="AX352">
            <v>121</v>
          </cell>
          <cell r="AY352">
            <v>183.25</v>
          </cell>
        </row>
        <row r="353">
          <cell r="C353" t="str">
            <v>del cual: Gastos de Estudios al Exterior</v>
          </cell>
          <cell r="AN353">
            <v>206</v>
          </cell>
          <cell r="AO353">
            <v>200</v>
          </cell>
          <cell r="AP353">
            <v>60</v>
          </cell>
          <cell r="AQ353">
            <v>101</v>
          </cell>
          <cell r="AS353">
            <v>207</v>
          </cell>
          <cell r="AV353">
            <v>1547</v>
          </cell>
          <cell r="AW353">
            <v>500</v>
          </cell>
          <cell r="AX353">
            <v>115</v>
          </cell>
          <cell r="AY353">
            <v>125</v>
          </cell>
        </row>
        <row r="354">
          <cell r="C354" t="str">
            <v>Subsidios Salud</v>
          </cell>
          <cell r="AN354">
            <v>569</v>
          </cell>
          <cell r="AO354">
            <v>735</v>
          </cell>
          <cell r="AP354">
            <v>178</v>
          </cell>
          <cell r="AQ354">
            <v>266</v>
          </cell>
          <cell r="AS354">
            <v>419</v>
          </cell>
          <cell r="AV354">
            <v>594</v>
          </cell>
          <cell r="AW354">
            <v>705</v>
          </cell>
          <cell r="AX354">
            <v>99</v>
          </cell>
          <cell r="AY354">
            <v>176.25</v>
          </cell>
        </row>
        <row r="355">
          <cell r="C355" t="str">
            <v>Subvencion a la UNGE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L355">
            <v>2635</v>
          </cell>
          <cell r="AN355">
            <v>1580</v>
          </cell>
          <cell r="AO355">
            <v>2635</v>
          </cell>
          <cell r="AP355">
            <v>76</v>
          </cell>
          <cell r="AQ355">
            <v>692</v>
          </cell>
          <cell r="AS355">
            <v>1094</v>
          </cell>
          <cell r="AU355">
            <v>2635</v>
          </cell>
          <cell r="AV355">
            <v>1647</v>
          </cell>
          <cell r="AW355">
            <v>2635</v>
          </cell>
          <cell r="AX355">
            <v>584</v>
          </cell>
          <cell r="AY355">
            <v>658.75</v>
          </cell>
        </row>
        <row r="356">
          <cell r="C356" t="str">
            <v>Subvencion  INSESO y Pensiones Administrativas</v>
          </cell>
          <cell r="AN356">
            <v>1057</v>
          </cell>
          <cell r="AO356">
            <v>7450</v>
          </cell>
          <cell r="AP356">
            <v>374</v>
          </cell>
          <cell r="AQ356">
            <v>779</v>
          </cell>
          <cell r="AS356">
            <v>1220</v>
          </cell>
          <cell r="AV356">
            <v>2331</v>
          </cell>
          <cell r="AW356">
            <v>7400</v>
          </cell>
          <cell r="AX356">
            <v>746</v>
          </cell>
          <cell r="AY356">
            <v>1850</v>
          </cell>
        </row>
        <row r="357">
          <cell r="C357" t="str">
            <v>Subvencion al PESA, INPYDE, INPAGE, P.A.E.</v>
          </cell>
          <cell r="AN357">
            <v>231</v>
          </cell>
          <cell r="AO357">
            <v>1239</v>
          </cell>
          <cell r="AP357">
            <v>132</v>
          </cell>
          <cell r="AQ357">
            <v>251</v>
          </cell>
          <cell r="AS357">
            <v>355</v>
          </cell>
          <cell r="AV357">
            <v>571</v>
          </cell>
          <cell r="AW357">
            <v>1239</v>
          </cell>
          <cell r="AX357">
            <v>442</v>
          </cell>
          <cell r="AY357">
            <v>309.75</v>
          </cell>
        </row>
        <row r="358">
          <cell r="C358" t="str">
            <v>Subvencion Diferencial CIF (Combustibles)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L358">
            <v>3655</v>
          </cell>
          <cell r="AN358">
            <v>4905</v>
          </cell>
          <cell r="AO358">
            <v>6000</v>
          </cell>
          <cell r="AP358">
            <v>2118</v>
          </cell>
          <cell r="AQ358">
            <v>4872</v>
          </cell>
          <cell r="AS358">
            <v>4874</v>
          </cell>
          <cell r="AU358">
            <v>3655</v>
          </cell>
          <cell r="AV358">
            <v>16201</v>
          </cell>
          <cell r="AW358">
            <v>6000</v>
          </cell>
          <cell r="AX358">
            <v>0</v>
          </cell>
          <cell r="AY358">
            <v>1500</v>
          </cell>
        </row>
        <row r="359">
          <cell r="C359" t="str">
            <v>Subvenciones Administrativas y Municipales</v>
          </cell>
          <cell r="AN359">
            <v>1292</v>
          </cell>
          <cell r="AO359">
            <v>3843</v>
          </cell>
          <cell r="AP359">
            <v>166</v>
          </cell>
          <cell r="AQ359">
            <v>552</v>
          </cell>
          <cell r="AS359">
            <v>877</v>
          </cell>
          <cell r="AV359">
            <v>1561</v>
          </cell>
          <cell r="AW359">
            <v>3700</v>
          </cell>
          <cell r="AX359">
            <v>300</v>
          </cell>
          <cell r="AY359">
            <v>925</v>
          </cell>
        </row>
        <row r="360">
          <cell r="C360" t="str">
            <v>Subvencion a la Politica</v>
          </cell>
          <cell r="AN360">
            <v>176</v>
          </cell>
          <cell r="AO360">
            <v>1709</v>
          </cell>
          <cell r="AP360">
            <v>152</v>
          </cell>
          <cell r="AQ360">
            <v>1145</v>
          </cell>
          <cell r="AS360">
            <v>1293</v>
          </cell>
          <cell r="AV360">
            <v>1429</v>
          </cell>
          <cell r="AW360">
            <v>589</v>
          </cell>
          <cell r="AX360">
            <v>6</v>
          </cell>
          <cell r="AY360">
            <v>147.25</v>
          </cell>
        </row>
        <row r="361">
          <cell r="C361" t="str">
            <v>Fomento de Cultura, Deporte y Turismo</v>
          </cell>
          <cell r="AN361">
            <v>585</v>
          </cell>
          <cell r="AO361">
            <v>674</v>
          </cell>
          <cell r="AP361">
            <v>96</v>
          </cell>
          <cell r="AQ361">
            <v>339</v>
          </cell>
          <cell r="AS361">
            <v>404</v>
          </cell>
          <cell r="AV361">
            <v>446</v>
          </cell>
          <cell r="AW361">
            <v>611</v>
          </cell>
          <cell r="AX361">
            <v>168</v>
          </cell>
          <cell r="AY361">
            <v>152.75</v>
          </cell>
        </row>
        <row r="362">
          <cell r="C362" t="str">
            <v>Subvencion Varias</v>
          </cell>
          <cell r="AN362">
            <v>6574</v>
          </cell>
          <cell r="AO362">
            <v>4418</v>
          </cell>
          <cell r="AP362">
            <v>1298</v>
          </cell>
          <cell r="AQ362">
            <v>2632</v>
          </cell>
          <cell r="AS362">
            <v>3561</v>
          </cell>
          <cell r="AV362">
            <v>6534</v>
          </cell>
          <cell r="AW362">
            <v>3101</v>
          </cell>
          <cell r="AX362">
            <v>753</v>
          </cell>
          <cell r="AY362">
            <v>775.25</v>
          </cell>
        </row>
        <row r="363">
          <cell r="C363" t="str">
            <v>Cuotas a Orgasn. Internac., Region. y Subreg.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1325</v>
          </cell>
          <cell r="AA363">
            <v>0</v>
          </cell>
          <cell r="AB363">
            <v>1547</v>
          </cell>
          <cell r="AC363">
            <v>2842</v>
          </cell>
          <cell r="AD363">
            <v>1547</v>
          </cell>
          <cell r="AE363">
            <v>4411</v>
          </cell>
          <cell r="AF363">
            <v>4411</v>
          </cell>
          <cell r="AL363">
            <v>4252</v>
          </cell>
          <cell r="AN363">
            <v>2748</v>
          </cell>
          <cell r="AO363">
            <v>6184</v>
          </cell>
          <cell r="AP363">
            <v>523</v>
          </cell>
          <cell r="AQ363">
            <v>1466</v>
          </cell>
          <cell r="AS363">
            <v>1470</v>
          </cell>
          <cell r="AU363">
            <v>0</v>
          </cell>
          <cell r="AV363">
            <v>5073</v>
          </cell>
          <cell r="AW363">
            <v>5184</v>
          </cell>
          <cell r="AX363">
            <v>21</v>
          </cell>
          <cell r="AY363">
            <v>1296</v>
          </cell>
        </row>
        <row r="364">
          <cell r="C364" t="str">
            <v>GASTOS CORRIENTES</v>
          </cell>
          <cell r="D364">
            <v>6604.1</v>
          </cell>
          <cell r="E364">
            <v>5986</v>
          </cell>
          <cell r="F364">
            <v>7928</v>
          </cell>
          <cell r="G364">
            <v>6934</v>
          </cell>
          <cell r="H364">
            <v>7725.39</v>
          </cell>
          <cell r="I364">
            <v>7885.25</v>
          </cell>
          <cell r="J364">
            <v>9339.7626899999996</v>
          </cell>
          <cell r="K364">
            <v>6160.1</v>
          </cell>
          <cell r="L364">
            <v>12707.8</v>
          </cell>
          <cell r="M364">
            <v>15794.076000000001</v>
          </cell>
          <cell r="N364">
            <v>20163.2</v>
          </cell>
          <cell r="O364">
            <v>14762</v>
          </cell>
          <cell r="P364">
            <v>16873</v>
          </cell>
          <cell r="Q364">
            <v>28060</v>
          </cell>
          <cell r="R364">
            <v>35214</v>
          </cell>
          <cell r="S364">
            <v>33788</v>
          </cell>
          <cell r="T364">
            <v>37945</v>
          </cell>
          <cell r="U364">
            <v>7130</v>
          </cell>
          <cell r="V364">
            <v>17455</v>
          </cell>
          <cell r="W364">
            <v>46170</v>
          </cell>
          <cell r="X364">
            <v>59263</v>
          </cell>
          <cell r="Y364">
            <v>46660</v>
          </cell>
          <cell r="Z364">
            <v>8474.6204359999992</v>
          </cell>
          <cell r="AA364">
            <v>29464.781999999999</v>
          </cell>
          <cell r="AB364">
            <v>37106</v>
          </cell>
          <cell r="AC364">
            <v>59319</v>
          </cell>
          <cell r="AD364">
            <v>58520</v>
          </cell>
          <cell r="AE364">
            <v>71467.286730700813</v>
          </cell>
          <cell r="AF364">
            <v>69766</v>
          </cell>
          <cell r="AL364">
            <v>67583.131599999993</v>
          </cell>
          <cell r="AN364">
            <v>85502</v>
          </cell>
          <cell r="AO364">
            <v>111556</v>
          </cell>
          <cell r="AP364">
            <v>17632</v>
          </cell>
          <cell r="AQ364">
            <v>40041</v>
          </cell>
          <cell r="AS364">
            <v>57299</v>
          </cell>
          <cell r="AU364">
            <v>94287</v>
          </cell>
          <cell r="AV364">
            <v>121940</v>
          </cell>
          <cell r="AW364">
            <v>110764</v>
          </cell>
          <cell r="AX364">
            <v>17224</v>
          </cell>
          <cell r="AY364">
            <v>27691</v>
          </cell>
        </row>
        <row r="365">
          <cell r="A365" t="str">
            <v>V</v>
          </cell>
          <cell r="C365" t="str">
            <v>GASTOS DE INVERSIONES</v>
          </cell>
          <cell r="D365">
            <v>937</v>
          </cell>
          <cell r="E365">
            <v>690</v>
          </cell>
          <cell r="F365">
            <v>830</v>
          </cell>
          <cell r="G365">
            <v>829</v>
          </cell>
          <cell r="H365">
            <v>1226</v>
          </cell>
          <cell r="I365">
            <v>719</v>
          </cell>
          <cell r="J365">
            <v>791</v>
          </cell>
          <cell r="K365">
            <v>724</v>
          </cell>
          <cell r="L365">
            <v>1113</v>
          </cell>
          <cell r="M365">
            <v>1091</v>
          </cell>
          <cell r="N365">
            <v>590</v>
          </cell>
          <cell r="O365">
            <v>4000</v>
          </cell>
          <cell r="P365">
            <v>3211</v>
          </cell>
          <cell r="Q365">
            <v>12815</v>
          </cell>
          <cell r="R365">
            <v>18650</v>
          </cell>
          <cell r="S365">
            <v>25091</v>
          </cell>
          <cell r="T365">
            <v>13695</v>
          </cell>
          <cell r="U365">
            <v>8851</v>
          </cell>
          <cell r="V365">
            <v>13313</v>
          </cell>
          <cell r="W365">
            <v>30805</v>
          </cell>
          <cell r="X365">
            <v>55014</v>
          </cell>
          <cell r="Y365">
            <v>63471</v>
          </cell>
          <cell r="Z365">
            <v>21020.283284000001</v>
          </cell>
          <cell r="AA365">
            <v>58039.93</v>
          </cell>
          <cell r="AB365">
            <v>86414</v>
          </cell>
          <cell r="AC365">
            <v>233352</v>
          </cell>
          <cell r="AD365">
            <v>93985</v>
          </cell>
          <cell r="AE365">
            <v>321233</v>
          </cell>
          <cell r="AF365">
            <v>100000</v>
          </cell>
          <cell r="AL365">
            <v>101420</v>
          </cell>
          <cell r="AN365">
            <v>169740</v>
          </cell>
          <cell r="AO365">
            <v>227825</v>
          </cell>
          <cell r="AP365">
            <v>70868</v>
          </cell>
          <cell r="AQ365">
            <v>101105</v>
          </cell>
          <cell r="AS365">
            <v>168360</v>
          </cell>
          <cell r="AU365">
            <v>358895.25</v>
          </cell>
          <cell r="AV365">
            <v>363035</v>
          </cell>
          <cell r="AW365">
            <v>200825</v>
          </cell>
          <cell r="AX365">
            <v>43650</v>
          </cell>
          <cell r="AY365">
            <v>50206.25</v>
          </cell>
        </row>
        <row r="366">
          <cell r="C366" t="str">
            <v>TOTAL GASTOS</v>
          </cell>
          <cell r="D366">
            <v>7541.1</v>
          </cell>
          <cell r="E366">
            <v>6676</v>
          </cell>
          <cell r="F366">
            <v>8758</v>
          </cell>
          <cell r="G366">
            <v>7763</v>
          </cell>
          <cell r="H366">
            <v>8951.39</v>
          </cell>
          <cell r="I366">
            <v>8604.25</v>
          </cell>
          <cell r="J366">
            <v>10130.76269</v>
          </cell>
          <cell r="K366">
            <v>6884.1</v>
          </cell>
          <cell r="L366">
            <v>13820.8</v>
          </cell>
          <cell r="M366">
            <v>16885.076000000001</v>
          </cell>
          <cell r="N366">
            <v>20753.2</v>
          </cell>
          <cell r="O366">
            <v>18762</v>
          </cell>
          <cell r="P366">
            <v>20084</v>
          </cell>
          <cell r="Q366">
            <v>40875</v>
          </cell>
          <cell r="R366">
            <v>53864</v>
          </cell>
          <cell r="S366">
            <v>58879</v>
          </cell>
          <cell r="T366">
            <v>51640</v>
          </cell>
          <cell r="U366">
            <v>15981</v>
          </cell>
          <cell r="V366">
            <v>30768</v>
          </cell>
          <cell r="W366">
            <v>76975</v>
          </cell>
          <cell r="X366">
            <v>114277</v>
          </cell>
          <cell r="Y366">
            <v>110131</v>
          </cell>
          <cell r="Z366">
            <v>29494.903720000002</v>
          </cell>
          <cell r="AA366">
            <v>87504.712</v>
          </cell>
          <cell r="AB366">
            <v>123520</v>
          </cell>
          <cell r="AC366">
            <v>292671</v>
          </cell>
          <cell r="AD366">
            <v>152505</v>
          </cell>
          <cell r="AE366">
            <v>392700.28673070081</v>
          </cell>
          <cell r="AF366">
            <v>169766</v>
          </cell>
          <cell r="AL366">
            <v>169003.13159999999</v>
          </cell>
          <cell r="AN366">
            <v>255242</v>
          </cell>
          <cell r="AO366">
            <v>339381</v>
          </cell>
          <cell r="AP366">
            <v>88500</v>
          </cell>
          <cell r="AQ366">
            <v>141146</v>
          </cell>
          <cell r="AS366">
            <v>225659</v>
          </cell>
          <cell r="AU366">
            <v>453182.25</v>
          </cell>
          <cell r="AV366">
            <v>484975</v>
          </cell>
          <cell r="AW366">
            <v>311589</v>
          </cell>
          <cell r="AX366">
            <v>60874</v>
          </cell>
          <cell r="AY366">
            <v>77897.25</v>
          </cell>
        </row>
        <row r="367">
          <cell r="A367" t="str">
            <v>IX</v>
          </cell>
          <cell r="C367" t="str">
            <v>AMORTIZACIONES DE DEUDA</v>
          </cell>
          <cell r="D367">
            <v>-530</v>
          </cell>
          <cell r="E367">
            <v>1360</v>
          </cell>
          <cell r="F367">
            <v>383</v>
          </cell>
          <cell r="G367">
            <v>616</v>
          </cell>
          <cell r="H367">
            <v>565</v>
          </cell>
          <cell r="I367">
            <v>1343</v>
          </cell>
          <cell r="J367">
            <v>2002</v>
          </cell>
          <cell r="K367">
            <v>1802</v>
          </cell>
          <cell r="L367">
            <v>1603.4</v>
          </cell>
          <cell r="M367">
            <v>185.76199999999994</v>
          </cell>
          <cell r="N367">
            <v>-269</v>
          </cell>
          <cell r="O367">
            <v>2172</v>
          </cell>
          <cell r="P367">
            <v>717</v>
          </cell>
          <cell r="Q367">
            <v>1722</v>
          </cell>
          <cell r="R367">
            <v>0</v>
          </cell>
          <cell r="S367">
            <v>10621</v>
          </cell>
          <cell r="T367">
            <v>0</v>
          </cell>
          <cell r="U367">
            <v>1346</v>
          </cell>
          <cell r="V367">
            <v>979</v>
          </cell>
          <cell r="W367">
            <v>-4969</v>
          </cell>
          <cell r="X367">
            <v>-1727</v>
          </cell>
          <cell r="Y367">
            <v>-25026</v>
          </cell>
          <cell r="Z367">
            <v>474.08414799999991</v>
          </cell>
          <cell r="AA367">
            <v>13886.502</v>
          </cell>
          <cell r="AB367">
            <v>6740</v>
          </cell>
          <cell r="AC367">
            <v>4929</v>
          </cell>
          <cell r="AD367">
            <v>572</v>
          </cell>
          <cell r="AE367">
            <v>0</v>
          </cell>
          <cell r="AF367">
            <v>-55098</v>
          </cell>
          <cell r="AL367">
            <v>44549</v>
          </cell>
          <cell r="AN367">
            <v>11318</v>
          </cell>
          <cell r="AO367">
            <v>56836</v>
          </cell>
          <cell r="AP367">
            <v>478</v>
          </cell>
          <cell r="AQ367">
            <v>2359</v>
          </cell>
          <cell r="AS367">
            <v>4302</v>
          </cell>
          <cell r="AU367">
            <v>52099</v>
          </cell>
          <cell r="AV367">
            <v>16539</v>
          </cell>
          <cell r="AW367">
            <v>35520</v>
          </cell>
          <cell r="AX367">
            <v>4885</v>
          </cell>
          <cell r="AY367">
            <v>8880</v>
          </cell>
        </row>
        <row r="368">
          <cell r="C368" t="str">
            <v>Deuda Externa</v>
          </cell>
          <cell r="D368">
            <v>0</v>
          </cell>
          <cell r="E368">
            <v>0</v>
          </cell>
          <cell r="F368">
            <v>292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-6413</v>
          </cell>
          <cell r="X368">
            <v>-6012</v>
          </cell>
          <cell r="Y368">
            <v>-31758</v>
          </cell>
          <cell r="Z368">
            <v>-948.645129</v>
          </cell>
          <cell r="AA368">
            <v>-2241.5569999999998</v>
          </cell>
          <cell r="AB368">
            <v>-3780</v>
          </cell>
          <cell r="AC368">
            <v>-51500</v>
          </cell>
          <cell r="AD368">
            <v>-7557</v>
          </cell>
          <cell r="AE368">
            <v>0</v>
          </cell>
          <cell r="AF368">
            <v>-56298</v>
          </cell>
          <cell r="AL368">
            <v>47468</v>
          </cell>
          <cell r="AN368">
            <v>9430</v>
          </cell>
          <cell r="AO368">
            <v>31344</v>
          </cell>
          <cell r="AP368">
            <v>0</v>
          </cell>
          <cell r="AQ368">
            <v>3259</v>
          </cell>
          <cell r="AS368">
            <v>3259</v>
          </cell>
          <cell r="AU368">
            <v>28731</v>
          </cell>
          <cell r="AV368">
            <v>14863</v>
          </cell>
          <cell r="AW368">
            <v>23000</v>
          </cell>
          <cell r="AX368">
            <v>0</v>
          </cell>
          <cell r="AY368">
            <v>5750</v>
          </cell>
        </row>
        <row r="369">
          <cell r="C369" t="str">
            <v>Deuda Interna</v>
          </cell>
          <cell r="D369">
            <v>-530</v>
          </cell>
          <cell r="E369">
            <v>1360</v>
          </cell>
          <cell r="F369">
            <v>91</v>
          </cell>
          <cell r="G369">
            <v>616</v>
          </cell>
          <cell r="H369">
            <v>565</v>
          </cell>
          <cell r="I369">
            <v>1343</v>
          </cell>
          <cell r="J369">
            <v>2002</v>
          </cell>
          <cell r="K369">
            <v>1802</v>
          </cell>
          <cell r="L369">
            <v>1603.4</v>
          </cell>
          <cell r="M369">
            <v>185.76199999999994</v>
          </cell>
          <cell r="N369">
            <v>-269</v>
          </cell>
          <cell r="O369">
            <v>2172</v>
          </cell>
          <cell r="P369">
            <v>717</v>
          </cell>
          <cell r="Q369">
            <v>1722</v>
          </cell>
          <cell r="R369">
            <v>0</v>
          </cell>
          <cell r="S369">
            <v>10621</v>
          </cell>
          <cell r="T369">
            <v>0</v>
          </cell>
          <cell r="U369">
            <v>1346</v>
          </cell>
          <cell r="V369">
            <v>979</v>
          </cell>
          <cell r="W369">
            <v>1444</v>
          </cell>
          <cell r="X369">
            <v>4285</v>
          </cell>
          <cell r="Y369">
            <v>6732</v>
          </cell>
          <cell r="Z369">
            <v>1422.7292769999999</v>
          </cell>
          <cell r="AA369">
            <v>16128.059000000001</v>
          </cell>
          <cell r="AB369">
            <v>10520</v>
          </cell>
          <cell r="AC369">
            <v>56429</v>
          </cell>
          <cell r="AD369">
            <v>8129</v>
          </cell>
          <cell r="AE369">
            <v>0</v>
          </cell>
          <cell r="AF369">
            <v>1200</v>
          </cell>
          <cell r="AL369">
            <v>-2919</v>
          </cell>
          <cell r="AN369">
            <v>1888</v>
          </cell>
          <cell r="AO369">
            <v>25492</v>
          </cell>
          <cell r="AP369">
            <v>478</v>
          </cell>
          <cell r="AQ369">
            <v>-900</v>
          </cell>
          <cell r="AS369">
            <v>1043</v>
          </cell>
          <cell r="AU369">
            <v>23368</v>
          </cell>
          <cell r="AV369">
            <v>1676</v>
          </cell>
          <cell r="AW369">
            <v>12520</v>
          </cell>
          <cell r="AX369">
            <v>4885</v>
          </cell>
          <cell r="AY369">
            <v>3130</v>
          </cell>
        </row>
        <row r="370">
          <cell r="A370" t="str">
            <v>VIII</v>
          </cell>
          <cell r="C370" t="str">
            <v>FONDOS ESPECIALES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136919</v>
          </cell>
          <cell r="AL370">
            <v>240970</v>
          </cell>
          <cell r="AN370">
            <v>192225</v>
          </cell>
          <cell r="AO370">
            <v>206267</v>
          </cell>
          <cell r="AP370">
            <v>0</v>
          </cell>
          <cell r="AQ370">
            <v>1240</v>
          </cell>
          <cell r="AS370">
            <v>1240</v>
          </cell>
          <cell r="AU370">
            <v>206267.38794700001</v>
          </cell>
          <cell r="AV370">
            <v>272011</v>
          </cell>
          <cell r="AW370">
            <v>271121</v>
          </cell>
          <cell r="AX370">
            <v>713</v>
          </cell>
          <cell r="AY370">
            <v>67780.25</v>
          </cell>
        </row>
        <row r="371">
          <cell r="C371" t="str">
            <v>Fondo para Futuras Generaciones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L371">
            <v>1843</v>
          </cell>
          <cell r="AN371">
            <v>506</v>
          </cell>
          <cell r="AO371">
            <v>1069</v>
          </cell>
          <cell r="AP371">
            <v>0</v>
          </cell>
          <cell r="AQ371">
            <v>1240</v>
          </cell>
          <cell r="AS371">
            <v>1240</v>
          </cell>
          <cell r="AU371">
            <v>1069.20615</v>
          </cell>
          <cell r="AV371">
            <v>3115</v>
          </cell>
          <cell r="AW371">
            <v>1214</v>
          </cell>
          <cell r="AX371">
            <v>713</v>
          </cell>
          <cell r="AY371">
            <v>303.5</v>
          </cell>
        </row>
        <row r="372">
          <cell r="C372" t="str">
            <v>Fondo Especial de Reserva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136919</v>
          </cell>
          <cell r="AL372">
            <v>239127</v>
          </cell>
          <cell r="AN372">
            <v>191719</v>
          </cell>
          <cell r="AO372">
            <v>205198</v>
          </cell>
          <cell r="AP372">
            <v>0</v>
          </cell>
          <cell r="AQ372">
            <v>0</v>
          </cell>
          <cell r="AS372">
            <v>0</v>
          </cell>
          <cell r="AU372">
            <v>205198.181797</v>
          </cell>
          <cell r="AV372">
            <v>268896</v>
          </cell>
          <cell r="AW372">
            <v>269907</v>
          </cell>
          <cell r="AX372">
            <v>0</v>
          </cell>
          <cell r="AY372">
            <v>67476.75</v>
          </cell>
        </row>
        <row r="373">
          <cell r="C373" t="str">
            <v>FINANCIACION</v>
          </cell>
          <cell r="D373">
            <v>-530</v>
          </cell>
          <cell r="E373">
            <v>1360</v>
          </cell>
          <cell r="F373">
            <v>383</v>
          </cell>
          <cell r="G373">
            <v>616</v>
          </cell>
          <cell r="H373">
            <v>565</v>
          </cell>
          <cell r="I373">
            <v>1343</v>
          </cell>
          <cell r="J373">
            <v>2002</v>
          </cell>
          <cell r="K373">
            <v>1802</v>
          </cell>
          <cell r="L373">
            <v>1603.4</v>
          </cell>
          <cell r="M373">
            <v>185.76199999999994</v>
          </cell>
          <cell r="N373">
            <v>-269</v>
          </cell>
          <cell r="O373">
            <v>2172</v>
          </cell>
          <cell r="P373">
            <v>717</v>
          </cell>
          <cell r="Q373">
            <v>1722</v>
          </cell>
          <cell r="R373">
            <v>0</v>
          </cell>
          <cell r="S373">
            <v>10621</v>
          </cell>
          <cell r="T373">
            <v>0</v>
          </cell>
          <cell r="U373">
            <v>1346</v>
          </cell>
          <cell r="V373">
            <v>979</v>
          </cell>
          <cell r="W373">
            <v>-4969</v>
          </cell>
          <cell r="X373">
            <v>-1727</v>
          </cell>
          <cell r="Y373">
            <v>-25026</v>
          </cell>
          <cell r="Z373">
            <v>474.08414799999991</v>
          </cell>
          <cell r="AA373">
            <v>13886.502</v>
          </cell>
          <cell r="AB373">
            <v>6740</v>
          </cell>
          <cell r="AC373">
            <v>4929</v>
          </cell>
          <cell r="AD373">
            <v>572</v>
          </cell>
          <cell r="AE373">
            <v>0</v>
          </cell>
          <cell r="AF373">
            <v>81821</v>
          </cell>
          <cell r="AL373">
            <v>285519</v>
          </cell>
          <cell r="AN373">
            <v>203543</v>
          </cell>
          <cell r="AO373">
            <v>263103</v>
          </cell>
          <cell r="AP373">
            <v>478</v>
          </cell>
          <cell r="AQ373">
            <v>3599</v>
          </cell>
          <cell r="AS373">
            <v>5542</v>
          </cell>
          <cell r="AU373">
            <v>258366.38794700001</v>
          </cell>
          <cell r="AV373">
            <v>288550</v>
          </cell>
          <cell r="AW373">
            <v>306641</v>
          </cell>
          <cell r="AX373">
            <v>5598</v>
          </cell>
          <cell r="AY373">
            <v>76660.25</v>
          </cell>
        </row>
        <row r="374">
          <cell r="C374" t="str">
            <v>TOTAL GENERAL</v>
          </cell>
          <cell r="D374">
            <v>7011.1</v>
          </cell>
          <cell r="E374">
            <v>8036</v>
          </cell>
          <cell r="F374">
            <v>9141</v>
          </cell>
          <cell r="G374">
            <v>8379</v>
          </cell>
          <cell r="H374">
            <v>9516.39</v>
          </cell>
          <cell r="I374">
            <v>9947.25</v>
          </cell>
          <cell r="J374">
            <v>12132.76269</v>
          </cell>
          <cell r="K374">
            <v>8686.1</v>
          </cell>
          <cell r="L374">
            <v>15424.2</v>
          </cell>
          <cell r="M374">
            <v>17070.838</v>
          </cell>
          <cell r="N374">
            <v>20484.2</v>
          </cell>
          <cell r="O374">
            <v>20934</v>
          </cell>
          <cell r="P374">
            <v>20801</v>
          </cell>
          <cell r="Q374">
            <v>42597</v>
          </cell>
          <cell r="R374">
            <v>53864</v>
          </cell>
          <cell r="S374">
            <v>69500</v>
          </cell>
          <cell r="T374">
            <v>51640</v>
          </cell>
          <cell r="U374">
            <v>17327</v>
          </cell>
          <cell r="V374">
            <v>31747</v>
          </cell>
          <cell r="W374">
            <v>72006</v>
          </cell>
          <cell r="X374">
            <v>112550</v>
          </cell>
          <cell r="Y374">
            <v>85105</v>
          </cell>
          <cell r="Z374">
            <v>31636.987868000004</v>
          </cell>
          <cell r="AA374">
            <v>101391.21400000001</v>
          </cell>
          <cell r="AB374">
            <v>132810</v>
          </cell>
          <cell r="AC374">
            <v>301878</v>
          </cell>
          <cell r="AD374">
            <v>156210.29699999999</v>
          </cell>
          <cell r="AE374">
            <v>398547.28673070081</v>
          </cell>
          <cell r="AF374">
            <v>257434</v>
          </cell>
          <cell r="AL374">
            <v>467041.13159999996</v>
          </cell>
          <cell r="AN374">
            <v>471162</v>
          </cell>
          <cell r="AO374">
            <v>602484</v>
          </cell>
          <cell r="AP374">
            <v>88978</v>
          </cell>
          <cell r="AQ374">
            <v>144745</v>
          </cell>
          <cell r="AS374">
            <v>231201</v>
          </cell>
          <cell r="AU374">
            <v>718379.63794699998</v>
          </cell>
          <cell r="AV374">
            <v>773525</v>
          </cell>
          <cell r="AW374">
            <v>618230</v>
          </cell>
          <cell r="AX374">
            <v>67130</v>
          </cell>
          <cell r="AY374">
            <v>154557.5</v>
          </cell>
        </row>
        <row r="377">
          <cell r="C377" t="str">
            <v>ANALISIS % SUB/SOBRE EJECUCION</v>
          </cell>
        </row>
        <row r="378">
          <cell r="C378" t="str">
            <v>RESUMEN</v>
          </cell>
        </row>
        <row r="379">
          <cell r="C379" t="str">
            <v>CUADRO INGRESOS</v>
          </cell>
        </row>
        <row r="380">
          <cell r="A380" t="str">
            <v>(En millones de FCFA)</v>
          </cell>
          <cell r="D380" t="str">
            <v>Ley de Presup.</v>
          </cell>
          <cell r="E380" t="str">
            <v>Ley de Presup.</v>
          </cell>
          <cell r="F380" t="str">
            <v>Ley de Presup.</v>
          </cell>
          <cell r="G380" t="str">
            <v>Ley de Presup.</v>
          </cell>
          <cell r="H380" t="str">
            <v>Ley de Presup.</v>
          </cell>
          <cell r="I380" t="str">
            <v>Ley de Presup.</v>
          </cell>
          <cell r="J380" t="str">
            <v>Ley de Presup.</v>
          </cell>
          <cell r="K380" t="str">
            <v>Ley de Presup.</v>
          </cell>
          <cell r="L380" t="str">
            <v>Ley de Presup.</v>
          </cell>
          <cell r="M380" t="str">
            <v>Ley de Presup.</v>
          </cell>
          <cell r="N380" t="str">
            <v>Ley de Presup.</v>
          </cell>
          <cell r="O380" t="str">
            <v>Ley de Presup.</v>
          </cell>
          <cell r="P380" t="str">
            <v>Ley de Presup.</v>
          </cell>
          <cell r="Q380" t="str">
            <v>Ley de Presup.</v>
          </cell>
          <cell r="R380" t="str">
            <v>Ley de Presup.</v>
          </cell>
          <cell r="S380" t="str">
            <v>Ley de Presup.</v>
          </cell>
          <cell r="T380" t="str">
            <v>Ley de Presup.</v>
          </cell>
          <cell r="U380" t="str">
            <v>Ley de Presup.</v>
          </cell>
          <cell r="V380" t="str">
            <v>Ley de Presup.</v>
          </cell>
          <cell r="W380" t="str">
            <v>Ley de Presup.</v>
          </cell>
          <cell r="X380" t="str">
            <v>Ley de Presup.</v>
          </cell>
          <cell r="Y380" t="str">
            <v>Ley de Presup.</v>
          </cell>
          <cell r="Z380" t="str">
            <v>Ley de Presup.</v>
          </cell>
          <cell r="AA380" t="str">
            <v>Ley de Presup.</v>
          </cell>
          <cell r="AB380" t="str">
            <v>Ley de Presup.</v>
          </cell>
          <cell r="AC380" t="str">
            <v>Ley de Presup.</v>
          </cell>
          <cell r="AD380" t="str">
            <v>Ley de Presup.</v>
          </cell>
          <cell r="AE380" t="str">
            <v>Ley de Presup.</v>
          </cell>
          <cell r="AF380" t="str">
            <v>Ley de Presup.</v>
          </cell>
          <cell r="AL380" t="str">
            <v>Ley de Presup.</v>
          </cell>
          <cell r="AN380" t="str">
            <v>Ejecución al</v>
          </cell>
          <cell r="AO380" t="str">
            <v>Ley de Presup.</v>
          </cell>
          <cell r="AP380" t="str">
            <v>Ejecución al</v>
          </cell>
          <cell r="AQ380" t="str">
            <v>Ejecución al</v>
          </cell>
          <cell r="AS380" t="str">
            <v>Ejecución al</v>
          </cell>
          <cell r="AU380" t="str">
            <v>Ley de Presup.</v>
          </cell>
          <cell r="AV380" t="str">
            <v>Ejecución al</v>
          </cell>
          <cell r="AW380" t="str">
            <v>Ley de Presup.</v>
          </cell>
          <cell r="AX380" t="str">
            <v>Ejecución al</v>
          </cell>
        </row>
        <row r="381">
          <cell r="A381" t="str">
            <v>Capítulo</v>
          </cell>
          <cell r="C381" t="str">
            <v>Concepto</v>
          </cell>
          <cell r="D381">
            <v>1979</v>
          </cell>
          <cell r="E381">
            <v>1980</v>
          </cell>
          <cell r="F381">
            <v>1981</v>
          </cell>
          <cell r="G381">
            <v>1982</v>
          </cell>
          <cell r="H381">
            <v>1983</v>
          </cell>
          <cell r="I381">
            <v>1984</v>
          </cell>
          <cell r="J381">
            <v>1985</v>
          </cell>
          <cell r="K381">
            <v>1986</v>
          </cell>
          <cell r="L381">
            <v>1987</v>
          </cell>
          <cell r="M381">
            <v>1988</v>
          </cell>
          <cell r="N381">
            <v>1989</v>
          </cell>
          <cell r="O381">
            <v>1990</v>
          </cell>
          <cell r="P381">
            <v>1991</v>
          </cell>
          <cell r="Q381">
            <v>1992</v>
          </cell>
          <cell r="R381">
            <v>1993</v>
          </cell>
          <cell r="S381">
            <v>1994</v>
          </cell>
          <cell r="T381">
            <v>1995</v>
          </cell>
          <cell r="U381">
            <v>1996</v>
          </cell>
          <cell r="V381">
            <v>1997</v>
          </cell>
          <cell r="W381">
            <v>1998</v>
          </cell>
          <cell r="X381">
            <v>1999</v>
          </cell>
          <cell r="Y381">
            <v>2000</v>
          </cell>
          <cell r="Z381">
            <v>2001</v>
          </cell>
          <cell r="AA381">
            <v>2000</v>
          </cell>
          <cell r="AB381">
            <v>2001</v>
          </cell>
          <cell r="AC381">
            <v>2002</v>
          </cell>
          <cell r="AD381">
            <v>2003</v>
          </cell>
          <cell r="AE381">
            <v>2003</v>
          </cell>
          <cell r="AF381">
            <v>2003</v>
          </cell>
          <cell r="AL381">
            <v>2003</v>
          </cell>
          <cell r="AN381" t="str">
            <v>31.12.03</v>
          </cell>
          <cell r="AO381">
            <v>2004</v>
          </cell>
          <cell r="AP381" t="str">
            <v>31.03.04</v>
          </cell>
          <cell r="AQ381" t="str">
            <v>30.06.04</v>
          </cell>
          <cell r="AS381" t="str">
            <v>30.09.04</v>
          </cell>
          <cell r="AU381">
            <v>2003</v>
          </cell>
          <cell r="AV381" t="str">
            <v>31.12.04</v>
          </cell>
          <cell r="AW381">
            <v>2005</v>
          </cell>
          <cell r="AX381" t="str">
            <v>31.03.05</v>
          </cell>
        </row>
        <row r="382">
          <cell r="C382" t="str">
            <v>INGRESOS NO PETROLEROS</v>
          </cell>
          <cell r="D382">
            <v>6817.6</v>
          </cell>
          <cell r="E382">
            <v>7255</v>
          </cell>
          <cell r="F382">
            <v>6921</v>
          </cell>
          <cell r="G382">
            <v>6278</v>
          </cell>
          <cell r="H382">
            <v>7341.8176000000003</v>
          </cell>
          <cell r="I382">
            <v>7340</v>
          </cell>
          <cell r="J382">
            <v>7168</v>
          </cell>
          <cell r="K382">
            <v>7459</v>
          </cell>
          <cell r="L382">
            <v>9103</v>
          </cell>
          <cell r="M382">
            <v>10821</v>
          </cell>
          <cell r="N382">
            <v>11669.6</v>
          </cell>
          <cell r="O382">
            <v>14563</v>
          </cell>
          <cell r="P382">
            <v>15064</v>
          </cell>
          <cell r="Q382">
            <v>22728</v>
          </cell>
          <cell r="R382">
            <v>23716</v>
          </cell>
          <cell r="S382">
            <v>21659</v>
          </cell>
          <cell r="T382">
            <v>25766</v>
          </cell>
          <cell r="U382">
            <v>6871</v>
          </cell>
          <cell r="V382">
            <v>12363</v>
          </cell>
          <cell r="W382">
            <v>22991</v>
          </cell>
          <cell r="X382">
            <v>29078</v>
          </cell>
          <cell r="Y382">
            <v>38369</v>
          </cell>
          <cell r="Z382">
            <v>12722.572931000001</v>
          </cell>
          <cell r="AA382">
            <v>26968.568115000002</v>
          </cell>
          <cell r="AB382">
            <v>34436</v>
          </cell>
          <cell r="AC382">
            <v>35826.694612909494</v>
          </cell>
          <cell r="AD382">
            <v>44239</v>
          </cell>
          <cell r="AE382">
            <v>39671</v>
          </cell>
          <cell r="AF382">
            <v>46953.599999999999</v>
          </cell>
          <cell r="AL382">
            <v>57634.8</v>
          </cell>
          <cell r="AN382">
            <v>106.62481695086996</v>
          </cell>
          <cell r="AO382">
            <v>62777</v>
          </cell>
          <cell r="AP382">
            <v>55.956799464772132</v>
          </cell>
          <cell r="AQ382">
            <v>64.240087930292944</v>
          </cell>
          <cell r="AS382">
            <v>111.64810891462372</v>
          </cell>
          <cell r="AU382">
            <v>62777</v>
          </cell>
          <cell r="AV382">
            <v>116.5856922121159</v>
          </cell>
          <cell r="AW382">
            <v>76990</v>
          </cell>
          <cell r="AX382">
            <v>72.030133783608264</v>
          </cell>
        </row>
        <row r="383">
          <cell r="A383" t="str">
            <v>01</v>
          </cell>
          <cell r="C383" t="str">
            <v>INGRESOS NO PETROL. TRIBUTARIOS</v>
          </cell>
          <cell r="D383">
            <v>5622.6</v>
          </cell>
          <cell r="E383">
            <v>5101</v>
          </cell>
          <cell r="F383">
            <v>5357</v>
          </cell>
          <cell r="G383">
            <v>4858</v>
          </cell>
          <cell r="H383">
            <v>4930</v>
          </cell>
          <cell r="I383">
            <v>4643</v>
          </cell>
          <cell r="J383">
            <v>4983</v>
          </cell>
          <cell r="K383">
            <v>5534</v>
          </cell>
          <cell r="L383">
            <v>6785</v>
          </cell>
          <cell r="M383">
            <v>8068</v>
          </cell>
          <cell r="N383">
            <v>8859.6</v>
          </cell>
          <cell r="O383">
            <v>11910</v>
          </cell>
          <cell r="P383">
            <v>12120</v>
          </cell>
          <cell r="Q383">
            <v>17822</v>
          </cell>
          <cell r="R383">
            <v>16967</v>
          </cell>
          <cell r="S383">
            <v>14579</v>
          </cell>
          <cell r="T383">
            <v>18124</v>
          </cell>
          <cell r="U383">
            <v>6035</v>
          </cell>
          <cell r="V383">
            <v>10783</v>
          </cell>
          <cell r="W383">
            <v>20375</v>
          </cell>
          <cell r="X383">
            <v>23705</v>
          </cell>
          <cell r="Y383">
            <v>32436</v>
          </cell>
          <cell r="Z383">
            <v>11162.098302</v>
          </cell>
          <cell r="AA383">
            <v>15680.2</v>
          </cell>
          <cell r="AB383">
            <v>22949</v>
          </cell>
          <cell r="AC383">
            <v>23319.767996800001</v>
          </cell>
          <cell r="AD383">
            <v>31318</v>
          </cell>
          <cell r="AE383">
            <v>34202</v>
          </cell>
          <cell r="AF383">
            <v>37211</v>
          </cell>
          <cell r="AL383">
            <v>43945.8</v>
          </cell>
          <cell r="AN383">
            <v>103.38416868051098</v>
          </cell>
          <cell r="AO383">
            <v>48787</v>
          </cell>
          <cell r="AP383">
            <v>57.531719515444685</v>
          </cell>
          <cell r="AQ383">
            <v>66.862073913132591</v>
          </cell>
          <cell r="AS383">
            <v>116.83166963876988</v>
          </cell>
          <cell r="AU383">
            <v>48787</v>
          </cell>
          <cell r="AV383">
            <v>115.71935146657921</v>
          </cell>
          <cell r="AW383">
            <v>58122</v>
          </cell>
          <cell r="AX383">
            <v>62.860878841058465</v>
          </cell>
        </row>
        <row r="384">
          <cell r="A384" t="str">
            <v>011</v>
          </cell>
          <cell r="C384" t="str">
            <v>Impuestos s/la Renta y Utilidades</v>
          </cell>
          <cell r="D384">
            <v>217</v>
          </cell>
          <cell r="E384">
            <v>315</v>
          </cell>
          <cell r="F384">
            <v>476</v>
          </cell>
          <cell r="G384">
            <v>349</v>
          </cell>
          <cell r="H384">
            <v>234</v>
          </cell>
          <cell r="I384">
            <v>281</v>
          </cell>
          <cell r="J384">
            <v>175</v>
          </cell>
          <cell r="K384">
            <v>169</v>
          </cell>
          <cell r="L384">
            <v>413</v>
          </cell>
          <cell r="M384">
            <v>375</v>
          </cell>
          <cell r="N384">
            <v>827</v>
          </cell>
          <cell r="O384">
            <v>2586</v>
          </cell>
          <cell r="P384">
            <v>1072</v>
          </cell>
          <cell r="Q384">
            <v>1943</v>
          </cell>
          <cell r="R384">
            <v>1538</v>
          </cell>
          <cell r="S384">
            <v>2257</v>
          </cell>
          <cell r="T384">
            <v>3471</v>
          </cell>
          <cell r="U384">
            <v>2075</v>
          </cell>
          <cell r="V384">
            <v>3439</v>
          </cell>
          <cell r="W384">
            <v>3920</v>
          </cell>
          <cell r="X384">
            <v>3709</v>
          </cell>
          <cell r="Y384">
            <v>4997</v>
          </cell>
          <cell r="Z384">
            <v>6835.4480240000003</v>
          </cell>
          <cell r="AA384">
            <v>4767.7</v>
          </cell>
          <cell r="AB384">
            <v>6315</v>
          </cell>
          <cell r="AC384">
            <v>4342</v>
          </cell>
          <cell r="AD384">
            <v>8494</v>
          </cell>
          <cell r="AE384">
            <v>6442</v>
          </cell>
          <cell r="AF384">
            <v>12069</v>
          </cell>
          <cell r="AL384">
            <v>17193.2</v>
          </cell>
          <cell r="AN384">
            <v>74.384058813949693</v>
          </cell>
          <cell r="AO384">
            <v>20695</v>
          </cell>
          <cell r="AP384">
            <v>54.215994201497949</v>
          </cell>
          <cell r="AQ384">
            <v>56.612708383667552</v>
          </cell>
          <cell r="AS384">
            <v>110.77071756462914</v>
          </cell>
          <cell r="AU384">
            <v>20695</v>
          </cell>
          <cell r="AV384">
            <v>96.854312635902389</v>
          </cell>
          <cell r="AW384">
            <v>20795</v>
          </cell>
          <cell r="AX384">
            <v>71.882664101947583</v>
          </cell>
        </row>
        <row r="385">
          <cell r="A385" t="str">
            <v>0113</v>
          </cell>
          <cell r="C385" t="str">
            <v xml:space="preserve"> Impuestos s/Personas Físicas</v>
          </cell>
          <cell r="D385">
            <v>144.17175</v>
          </cell>
          <cell r="E385">
            <v>0</v>
          </cell>
          <cell r="F385">
            <v>247</v>
          </cell>
          <cell r="G385">
            <v>157</v>
          </cell>
          <cell r="H385">
            <v>121</v>
          </cell>
          <cell r="I385">
            <v>232</v>
          </cell>
          <cell r="J385">
            <v>137</v>
          </cell>
          <cell r="K385">
            <v>130</v>
          </cell>
          <cell r="L385">
            <v>178</v>
          </cell>
          <cell r="M385">
            <v>221</v>
          </cell>
          <cell r="N385">
            <v>414</v>
          </cell>
          <cell r="O385">
            <v>500</v>
          </cell>
          <cell r="P385">
            <v>774</v>
          </cell>
          <cell r="Q385">
            <v>979</v>
          </cell>
          <cell r="R385">
            <v>354</v>
          </cell>
          <cell r="S385">
            <v>478</v>
          </cell>
          <cell r="T385">
            <v>1194</v>
          </cell>
          <cell r="U385">
            <v>2045</v>
          </cell>
          <cell r="V385">
            <v>3352</v>
          </cell>
          <cell r="W385">
            <v>2969</v>
          </cell>
          <cell r="X385">
            <v>2388</v>
          </cell>
          <cell r="Y385">
            <v>2638</v>
          </cell>
          <cell r="Z385">
            <v>6487.8013549999996</v>
          </cell>
          <cell r="AA385">
            <v>3159.7</v>
          </cell>
          <cell r="AB385">
            <v>4546</v>
          </cell>
          <cell r="AC385">
            <v>2008</v>
          </cell>
          <cell r="AD385">
            <v>4871</v>
          </cell>
          <cell r="AE385">
            <v>4055</v>
          </cell>
          <cell r="AF385">
            <v>8371</v>
          </cell>
          <cell r="AL385">
            <v>7000</v>
          </cell>
          <cell r="AO385">
            <v>7500</v>
          </cell>
          <cell r="AP385">
            <v>74.666666666666671</v>
          </cell>
          <cell r="AQ385">
            <v>64.826666666666668</v>
          </cell>
          <cell r="AS385">
            <v>93.6</v>
          </cell>
          <cell r="AU385">
            <v>7500</v>
          </cell>
          <cell r="AV385">
            <v>86.173333333333332</v>
          </cell>
          <cell r="AW385">
            <v>7500</v>
          </cell>
          <cell r="AX385">
            <v>92.64</v>
          </cell>
        </row>
        <row r="386">
          <cell r="A386" t="str">
            <v>0114</v>
          </cell>
          <cell r="C386" t="str">
            <v>Impuestos s/Sociedades</v>
          </cell>
          <cell r="D386">
            <v>58.492199999999997</v>
          </cell>
          <cell r="E386">
            <v>0</v>
          </cell>
          <cell r="F386">
            <v>211</v>
          </cell>
          <cell r="G386">
            <v>172</v>
          </cell>
          <cell r="H386">
            <v>59</v>
          </cell>
          <cell r="I386">
            <v>33</v>
          </cell>
          <cell r="J386">
            <v>18</v>
          </cell>
          <cell r="K386">
            <v>21</v>
          </cell>
          <cell r="L386">
            <v>158</v>
          </cell>
          <cell r="M386">
            <v>101</v>
          </cell>
          <cell r="N386">
            <v>359</v>
          </cell>
          <cell r="O386">
            <v>2031</v>
          </cell>
          <cell r="P386">
            <v>290</v>
          </cell>
          <cell r="Q386">
            <v>929</v>
          </cell>
          <cell r="R386">
            <v>1173</v>
          </cell>
          <cell r="S386">
            <v>1763</v>
          </cell>
          <cell r="T386">
            <v>2252</v>
          </cell>
          <cell r="U386">
            <v>25</v>
          </cell>
          <cell r="V386">
            <v>76</v>
          </cell>
          <cell r="W386">
            <v>925</v>
          </cell>
          <cell r="X386">
            <v>1230</v>
          </cell>
          <cell r="Y386">
            <v>2252</v>
          </cell>
          <cell r="Z386">
            <v>325.27984300000003</v>
          </cell>
          <cell r="AA386">
            <v>1565.7</v>
          </cell>
          <cell r="AB386">
            <v>1663</v>
          </cell>
          <cell r="AC386">
            <v>2252</v>
          </cell>
          <cell r="AD386">
            <v>3420</v>
          </cell>
          <cell r="AE386">
            <v>2275</v>
          </cell>
          <cell r="AF386">
            <v>3495</v>
          </cell>
          <cell r="AL386">
            <v>9971.2000000000007</v>
          </cell>
          <cell r="AO386">
            <v>13050</v>
          </cell>
          <cell r="AP386">
            <v>35.524904214559385</v>
          </cell>
          <cell r="AQ386">
            <v>48.490421455938694</v>
          </cell>
          <cell r="AS386">
            <v>119.13154533844188</v>
          </cell>
          <cell r="AU386">
            <v>13050</v>
          </cell>
          <cell r="AV386">
            <v>101.96168582375479</v>
          </cell>
          <cell r="AW386">
            <v>13050</v>
          </cell>
          <cell r="AX386">
            <v>59.64750957854406</v>
          </cell>
        </row>
        <row r="387">
          <cell r="A387" t="str">
            <v>0111, 0112, 0115</v>
          </cell>
          <cell r="C387" t="str">
            <v>Otros Impuestos</v>
          </cell>
          <cell r="D387">
            <v>14.33605</v>
          </cell>
          <cell r="E387">
            <v>0</v>
          </cell>
          <cell r="F387">
            <v>18</v>
          </cell>
          <cell r="G387">
            <v>20</v>
          </cell>
          <cell r="H387">
            <v>54</v>
          </cell>
          <cell r="I387">
            <v>16</v>
          </cell>
          <cell r="J387">
            <v>20</v>
          </cell>
          <cell r="K387">
            <v>18</v>
          </cell>
          <cell r="L387">
            <v>77</v>
          </cell>
          <cell r="M387">
            <v>53</v>
          </cell>
          <cell r="N387">
            <v>54</v>
          </cell>
          <cell r="O387">
            <v>55</v>
          </cell>
          <cell r="P387">
            <v>8</v>
          </cell>
          <cell r="Q387">
            <v>35</v>
          </cell>
          <cell r="R387">
            <v>11</v>
          </cell>
          <cell r="S387">
            <v>16</v>
          </cell>
          <cell r="T387">
            <v>25</v>
          </cell>
          <cell r="U387">
            <v>5</v>
          </cell>
          <cell r="V387">
            <v>11</v>
          </cell>
          <cell r="W387">
            <v>26</v>
          </cell>
          <cell r="X387">
            <v>91</v>
          </cell>
          <cell r="Y387">
            <v>107</v>
          </cell>
          <cell r="Z387">
            <v>22.366826</v>
          </cell>
          <cell r="AA387">
            <v>42.3</v>
          </cell>
          <cell r="AB387">
            <v>106</v>
          </cell>
          <cell r="AC387">
            <v>82</v>
          </cell>
          <cell r="AD387">
            <v>203</v>
          </cell>
          <cell r="AE387">
            <v>112</v>
          </cell>
          <cell r="AF387">
            <v>203</v>
          </cell>
          <cell r="AL387">
            <v>222</v>
          </cell>
          <cell r="AO387">
            <v>145</v>
          </cell>
          <cell r="AP387">
            <v>678.62068965517244</v>
          </cell>
          <cell r="AQ387">
            <v>362.75862068965517</v>
          </cell>
          <cell r="AS387">
            <v>246.43678160919538</v>
          </cell>
          <cell r="AU387">
            <v>145</v>
          </cell>
          <cell r="AV387">
            <v>189.65517241379311</v>
          </cell>
          <cell r="AW387">
            <v>245</v>
          </cell>
          <cell r="AX387">
            <v>88.163265306122454</v>
          </cell>
        </row>
        <row r="388">
          <cell r="A388" t="str">
            <v>012</v>
          </cell>
          <cell r="C388" t="str">
            <v>Impuestos s/la Cifra de Negocio Interior (CNI)</v>
          </cell>
          <cell r="D388">
            <v>1633.6</v>
          </cell>
          <cell r="E388">
            <v>1983</v>
          </cell>
          <cell r="F388">
            <v>2304</v>
          </cell>
          <cell r="G388">
            <v>2348</v>
          </cell>
          <cell r="H388">
            <v>2237</v>
          </cell>
          <cell r="I388">
            <v>2104</v>
          </cell>
          <cell r="J388">
            <v>2290</v>
          </cell>
          <cell r="K388">
            <v>2466</v>
          </cell>
          <cell r="L388">
            <v>2661</v>
          </cell>
          <cell r="M388">
            <v>3223</v>
          </cell>
          <cell r="N388">
            <v>2956</v>
          </cell>
          <cell r="O388">
            <v>3060</v>
          </cell>
          <cell r="P388">
            <v>3067</v>
          </cell>
          <cell r="Q388">
            <v>5528</v>
          </cell>
          <cell r="R388">
            <v>7944</v>
          </cell>
          <cell r="S388">
            <v>6501</v>
          </cell>
          <cell r="T388">
            <v>7704</v>
          </cell>
          <cell r="U388">
            <v>1795</v>
          </cell>
          <cell r="V388">
            <v>2880</v>
          </cell>
          <cell r="W388">
            <v>7165</v>
          </cell>
          <cell r="X388">
            <v>7823</v>
          </cell>
          <cell r="Y388">
            <v>10398</v>
          </cell>
          <cell r="Z388">
            <v>1253.4499069999999</v>
          </cell>
          <cell r="AA388">
            <v>3142</v>
          </cell>
          <cell r="AB388">
            <v>7232</v>
          </cell>
          <cell r="AC388">
            <v>8700</v>
          </cell>
          <cell r="AD388">
            <v>12331</v>
          </cell>
          <cell r="AE388">
            <v>17463</v>
          </cell>
          <cell r="AF388">
            <v>13621</v>
          </cell>
          <cell r="AL388">
            <v>14484.599999999999</v>
          </cell>
          <cell r="AN388">
            <v>136.19292213799486</v>
          </cell>
          <cell r="AO388">
            <v>16500</v>
          </cell>
          <cell r="AP388">
            <v>50.739393939393942</v>
          </cell>
          <cell r="AQ388">
            <v>68.593939393939394</v>
          </cell>
          <cell r="AS388">
            <v>116.84040404040402</v>
          </cell>
          <cell r="AU388">
            <v>16500</v>
          </cell>
          <cell r="AV388">
            <v>136.97575757575757</v>
          </cell>
          <cell r="AW388">
            <v>23500</v>
          </cell>
          <cell r="AX388">
            <v>37.685106382978724</v>
          </cell>
        </row>
        <row r="389">
          <cell r="A389" t="str">
            <v>0121</v>
          </cell>
          <cell r="C389" t="str">
            <v>Productos Petroleros</v>
          </cell>
          <cell r="D389">
            <v>1420.6</v>
          </cell>
          <cell r="E389">
            <v>1741</v>
          </cell>
          <cell r="F389">
            <v>1993</v>
          </cell>
          <cell r="G389">
            <v>1935</v>
          </cell>
          <cell r="H389">
            <v>1876</v>
          </cell>
          <cell r="I389">
            <v>1614</v>
          </cell>
          <cell r="J389">
            <v>1752</v>
          </cell>
          <cell r="K389">
            <v>1975</v>
          </cell>
          <cell r="L389">
            <v>2108</v>
          </cell>
          <cell r="M389">
            <v>1933</v>
          </cell>
          <cell r="N389">
            <v>1552</v>
          </cell>
          <cell r="O389">
            <v>1976</v>
          </cell>
          <cell r="P389">
            <v>1507</v>
          </cell>
          <cell r="Q389">
            <v>2051</v>
          </cell>
          <cell r="R389">
            <v>5594</v>
          </cell>
          <cell r="S389">
            <v>3469</v>
          </cell>
          <cell r="T389">
            <v>4204</v>
          </cell>
          <cell r="U389">
            <v>1099</v>
          </cell>
          <cell r="V389">
            <v>1749</v>
          </cell>
          <cell r="W389">
            <v>3707</v>
          </cell>
          <cell r="X389">
            <v>4190</v>
          </cell>
          <cell r="Y389">
            <v>4943</v>
          </cell>
          <cell r="Z389">
            <v>0</v>
          </cell>
          <cell r="AA389">
            <v>0</v>
          </cell>
          <cell r="AB389">
            <v>2667</v>
          </cell>
          <cell r="AC389">
            <v>4136</v>
          </cell>
          <cell r="AD389">
            <v>4413</v>
          </cell>
          <cell r="AE389">
            <v>10317</v>
          </cell>
          <cell r="AF389">
            <v>6475</v>
          </cell>
          <cell r="AL389">
            <v>6566.5999999999995</v>
          </cell>
          <cell r="AO389">
            <v>7500</v>
          </cell>
          <cell r="AP389">
            <v>1.0133333333333334</v>
          </cell>
          <cell r="AQ389">
            <v>42.853333333333332</v>
          </cell>
          <cell r="AS389">
            <v>78.577777777777769</v>
          </cell>
          <cell r="AU389">
            <v>7500</v>
          </cell>
          <cell r="AV389">
            <v>100.48</v>
          </cell>
          <cell r="AW389">
            <v>7500</v>
          </cell>
          <cell r="AX389">
            <v>0</v>
          </cell>
        </row>
        <row r="390">
          <cell r="A390" t="str">
            <v>0129</v>
          </cell>
          <cell r="C390" t="str">
            <v>Impuestos s/Venta de Otros Productos y Servicios</v>
          </cell>
          <cell r="D390">
            <v>213</v>
          </cell>
          <cell r="E390">
            <v>242</v>
          </cell>
          <cell r="F390">
            <v>311</v>
          </cell>
          <cell r="G390">
            <v>413</v>
          </cell>
          <cell r="H390">
            <v>361</v>
          </cell>
          <cell r="I390">
            <v>490</v>
          </cell>
          <cell r="J390">
            <v>538</v>
          </cell>
          <cell r="K390">
            <v>491</v>
          </cell>
          <cell r="L390">
            <v>553</v>
          </cell>
          <cell r="M390">
            <v>1290</v>
          </cell>
          <cell r="N390">
            <v>1404</v>
          </cell>
          <cell r="O390">
            <v>1084</v>
          </cell>
          <cell r="P390">
            <v>1560</v>
          </cell>
          <cell r="Q390">
            <v>3477</v>
          </cell>
          <cell r="R390">
            <v>2350</v>
          </cell>
          <cell r="S390">
            <v>3032</v>
          </cell>
          <cell r="T390">
            <v>3500</v>
          </cell>
          <cell r="U390">
            <v>696</v>
          </cell>
          <cell r="V390">
            <v>1131</v>
          </cell>
          <cell r="W390">
            <v>3458</v>
          </cell>
          <cell r="X390">
            <v>3633</v>
          </cell>
          <cell r="Y390">
            <v>5455</v>
          </cell>
          <cell r="Z390">
            <v>1253.4499069999999</v>
          </cell>
          <cell r="AA390">
            <v>3142</v>
          </cell>
          <cell r="AB390">
            <v>4565</v>
          </cell>
          <cell r="AC390">
            <v>4564</v>
          </cell>
          <cell r="AD390">
            <v>7918</v>
          </cell>
          <cell r="AE390">
            <v>7146</v>
          </cell>
          <cell r="AF390">
            <v>7146</v>
          </cell>
          <cell r="AL390">
            <v>7918</v>
          </cell>
          <cell r="AO390">
            <v>9000</v>
          </cell>
          <cell r="AP390">
            <v>92.177777777777777</v>
          </cell>
          <cell r="AQ390">
            <v>90.044444444444451</v>
          </cell>
          <cell r="AS390">
            <v>148.72592592592591</v>
          </cell>
          <cell r="AU390">
            <v>9000</v>
          </cell>
          <cell r="AV390">
            <v>167.38888888888889</v>
          </cell>
          <cell r="AW390">
            <v>16000</v>
          </cell>
          <cell r="AX390">
            <v>55.35</v>
          </cell>
        </row>
        <row r="391">
          <cell r="A391" t="str">
            <v>013</v>
          </cell>
          <cell r="C391" t="str">
            <v>Impuestos s/el Comercio Exterior (Aduanas)</v>
          </cell>
          <cell r="D391">
            <v>3659</v>
          </cell>
          <cell r="E391">
            <v>2778</v>
          </cell>
          <cell r="F391">
            <v>2567</v>
          </cell>
          <cell r="G391">
            <v>2152</v>
          </cell>
          <cell r="H391">
            <v>2445</v>
          </cell>
          <cell r="I391">
            <v>2238</v>
          </cell>
          <cell r="J391">
            <v>2402</v>
          </cell>
          <cell r="K391">
            <v>2652</v>
          </cell>
          <cell r="L391">
            <v>3240</v>
          </cell>
          <cell r="M391">
            <v>3960</v>
          </cell>
          <cell r="N391">
            <v>4441.8</v>
          </cell>
          <cell r="O391">
            <v>5582</v>
          </cell>
          <cell r="P391">
            <v>7304</v>
          </cell>
          <cell r="Q391">
            <v>9460</v>
          </cell>
          <cell r="R391">
            <v>6665</v>
          </cell>
          <cell r="S391">
            <v>5064</v>
          </cell>
          <cell r="T391">
            <v>6307</v>
          </cell>
          <cell r="U391">
            <v>1836</v>
          </cell>
          <cell r="V391">
            <v>3779</v>
          </cell>
          <cell r="W391">
            <v>7991</v>
          </cell>
          <cell r="X391">
            <v>8924</v>
          </cell>
          <cell r="Y391">
            <v>15871</v>
          </cell>
          <cell r="Z391">
            <v>2663.4829639999998</v>
          </cell>
          <cell r="AA391">
            <v>6760</v>
          </cell>
          <cell r="AB391">
            <v>8212</v>
          </cell>
          <cell r="AC391">
            <v>8953</v>
          </cell>
          <cell r="AD391">
            <v>9274</v>
          </cell>
          <cell r="AE391">
            <v>8953</v>
          </cell>
          <cell r="AF391">
            <v>8953</v>
          </cell>
          <cell r="AL391">
            <v>10847</v>
          </cell>
          <cell r="AN391">
            <v>104.16705079745552</v>
          </cell>
          <cell r="AO391">
            <v>10167</v>
          </cell>
          <cell r="AP391">
            <v>61.138979049867217</v>
          </cell>
          <cell r="AQ391">
            <v>72.745155896527976</v>
          </cell>
          <cell r="AS391">
            <v>79.826890921609134</v>
          </cell>
          <cell r="AU391">
            <v>10167</v>
          </cell>
          <cell r="AV391">
            <v>81.676010622602533</v>
          </cell>
          <cell r="AW391">
            <v>9315</v>
          </cell>
          <cell r="AX391">
            <v>83.521202361782073</v>
          </cell>
        </row>
        <row r="392">
          <cell r="A392" t="str">
            <v>0131</v>
          </cell>
          <cell r="C392" t="str">
            <v>Derechos de Importación</v>
          </cell>
          <cell r="D392">
            <v>2064</v>
          </cell>
          <cell r="E392">
            <v>1878</v>
          </cell>
          <cell r="F392">
            <v>1529</v>
          </cell>
          <cell r="G392">
            <v>1415</v>
          </cell>
          <cell r="H392">
            <v>1561</v>
          </cell>
          <cell r="I392">
            <v>1532</v>
          </cell>
          <cell r="J392">
            <v>1668</v>
          </cell>
          <cell r="K392">
            <v>1750</v>
          </cell>
          <cell r="L392">
            <v>1330</v>
          </cell>
          <cell r="M392">
            <v>1409</v>
          </cell>
          <cell r="N392">
            <v>1312</v>
          </cell>
          <cell r="O392">
            <v>1986</v>
          </cell>
          <cell r="P392">
            <v>1710</v>
          </cell>
          <cell r="Q392">
            <v>2458</v>
          </cell>
          <cell r="R392">
            <v>2441</v>
          </cell>
          <cell r="S392">
            <v>1603</v>
          </cell>
          <cell r="T392">
            <v>2530</v>
          </cell>
          <cell r="U392">
            <v>460</v>
          </cell>
          <cell r="V392">
            <v>805</v>
          </cell>
          <cell r="W392">
            <v>2138</v>
          </cell>
          <cell r="X392">
            <v>2764</v>
          </cell>
          <cell r="Y392">
            <v>5294</v>
          </cell>
          <cell r="Z392">
            <v>864.01693499999999</v>
          </cell>
          <cell r="AA392">
            <v>2063.6999999999998</v>
          </cell>
          <cell r="AB392">
            <v>2667</v>
          </cell>
          <cell r="AC392">
            <v>4700</v>
          </cell>
          <cell r="AD392">
            <v>3575</v>
          </cell>
          <cell r="AE392">
            <v>4700</v>
          </cell>
          <cell r="AF392">
            <v>4700</v>
          </cell>
          <cell r="AL392">
            <v>5000</v>
          </cell>
          <cell r="AO392">
            <v>5400</v>
          </cell>
          <cell r="AP392">
            <v>70.81481481481481</v>
          </cell>
          <cell r="AQ392">
            <v>70.037037037037038</v>
          </cell>
          <cell r="AS392">
            <v>71.037037037037038</v>
          </cell>
          <cell r="AU392">
            <v>5400</v>
          </cell>
          <cell r="AV392">
            <v>81.037037037037038</v>
          </cell>
          <cell r="AW392">
            <v>5500</v>
          </cell>
          <cell r="AX392">
            <v>47.418181818181822</v>
          </cell>
        </row>
        <row r="393">
          <cell r="A393" t="str">
            <v>01312</v>
          </cell>
          <cell r="C393" t="str">
            <v>del cual: Importación Productos no Petroleros</v>
          </cell>
          <cell r="D393">
            <v>1509</v>
          </cell>
          <cell r="E393">
            <v>1525</v>
          </cell>
          <cell r="F393">
            <v>1326</v>
          </cell>
          <cell r="G393">
            <v>1317</v>
          </cell>
          <cell r="H393">
            <v>1473</v>
          </cell>
          <cell r="I393">
            <v>1446</v>
          </cell>
          <cell r="J393">
            <v>1587</v>
          </cell>
          <cell r="K393">
            <v>1629</v>
          </cell>
          <cell r="L393">
            <v>1208</v>
          </cell>
          <cell r="M393">
            <v>1311</v>
          </cell>
          <cell r="N393">
            <v>1194</v>
          </cell>
          <cell r="O393">
            <v>1821</v>
          </cell>
          <cell r="P393">
            <v>1616</v>
          </cell>
          <cell r="Q393">
            <v>2321</v>
          </cell>
          <cell r="R393">
            <v>2191</v>
          </cell>
          <cell r="S393">
            <v>1505</v>
          </cell>
          <cell r="T393">
            <v>2250</v>
          </cell>
          <cell r="U393">
            <v>395</v>
          </cell>
          <cell r="V393">
            <v>701</v>
          </cell>
          <cell r="W393">
            <v>1879</v>
          </cell>
          <cell r="X393">
            <v>2566</v>
          </cell>
          <cell r="Y393">
            <v>5014</v>
          </cell>
          <cell r="Z393">
            <v>864.01693499999999</v>
          </cell>
          <cell r="AA393">
            <v>2063.6999999999998</v>
          </cell>
          <cell r="AB393">
            <v>2667</v>
          </cell>
          <cell r="AC393">
            <v>4451.4166981488479</v>
          </cell>
          <cell r="AD393">
            <v>3011</v>
          </cell>
          <cell r="AE393">
            <v>4451</v>
          </cell>
          <cell r="AF393">
            <v>4451</v>
          </cell>
          <cell r="AL393">
            <v>4500</v>
          </cell>
          <cell r="AO393">
            <v>4760</v>
          </cell>
          <cell r="AP393">
            <v>79.411764705882348</v>
          </cell>
          <cell r="AQ393">
            <v>73.865546218487395</v>
          </cell>
          <cell r="AS393">
            <v>76.862745098039213</v>
          </cell>
          <cell r="AU393">
            <v>4760</v>
          </cell>
          <cell r="AV393">
            <v>82.47899159663865</v>
          </cell>
          <cell r="AW393">
            <v>5000</v>
          </cell>
          <cell r="AX393">
            <v>52.16</v>
          </cell>
        </row>
        <row r="394">
          <cell r="A394" t="str">
            <v>0132</v>
          </cell>
          <cell r="C394" t="str">
            <v>Derechos deExportación</v>
          </cell>
          <cell r="D394">
            <v>1595</v>
          </cell>
          <cell r="E394">
            <v>900</v>
          </cell>
          <cell r="F394">
            <v>1038</v>
          </cell>
          <cell r="G394">
            <v>737</v>
          </cell>
          <cell r="H394">
            <v>884</v>
          </cell>
          <cell r="I394">
            <v>706</v>
          </cell>
          <cell r="J394">
            <v>734</v>
          </cell>
          <cell r="K394">
            <v>902</v>
          </cell>
          <cell r="L394">
            <v>1910</v>
          </cell>
          <cell r="M394">
            <v>2551</v>
          </cell>
          <cell r="N394">
            <v>3129.8</v>
          </cell>
          <cell r="O394">
            <v>3596</v>
          </cell>
          <cell r="P394">
            <v>5594</v>
          </cell>
          <cell r="Q394">
            <v>7002</v>
          </cell>
          <cell r="R394">
            <v>4224</v>
          </cell>
          <cell r="S394">
            <v>3461</v>
          </cell>
          <cell r="T394">
            <v>3777</v>
          </cell>
          <cell r="U394">
            <v>1376</v>
          </cell>
          <cell r="V394">
            <v>2974</v>
          </cell>
          <cell r="W394">
            <v>5853</v>
          </cell>
          <cell r="X394">
            <v>6160</v>
          </cell>
          <cell r="Y394">
            <v>10577</v>
          </cell>
          <cell r="Z394">
            <v>1799.4660289999999</v>
          </cell>
          <cell r="AA394">
            <v>4696.3</v>
          </cell>
          <cell r="AB394">
            <v>5545</v>
          </cell>
          <cell r="AC394">
            <v>4253</v>
          </cell>
          <cell r="AD394">
            <v>5699</v>
          </cell>
          <cell r="AE394">
            <v>4253</v>
          </cell>
          <cell r="AF394">
            <v>4253</v>
          </cell>
          <cell r="AL394">
            <v>5847</v>
          </cell>
          <cell r="AO394">
            <v>4767</v>
          </cell>
          <cell r="AP394">
            <v>50.178309209146214</v>
          </cell>
          <cell r="AQ394">
            <v>75.812880218166555</v>
          </cell>
          <cell r="AS394">
            <v>89.78393119362282</v>
          </cell>
          <cell r="AU394">
            <v>4767</v>
          </cell>
          <cell r="AV394">
            <v>82.399832179567866</v>
          </cell>
          <cell r="AW394">
            <v>3815</v>
          </cell>
          <cell r="AX394">
            <v>135.57011795543906</v>
          </cell>
        </row>
        <row r="395">
          <cell r="A395" t="str">
            <v>01323</v>
          </cell>
          <cell r="C395" t="str">
            <v>del cual: Exportación de Madera</v>
          </cell>
          <cell r="D395">
            <v>700</v>
          </cell>
          <cell r="E395">
            <v>873</v>
          </cell>
          <cell r="F395">
            <v>986</v>
          </cell>
          <cell r="G395">
            <v>656</v>
          </cell>
          <cell r="H395">
            <v>713</v>
          </cell>
          <cell r="I395">
            <v>566</v>
          </cell>
          <cell r="J395">
            <v>659</v>
          </cell>
          <cell r="K395">
            <v>807</v>
          </cell>
          <cell r="L395">
            <v>1784</v>
          </cell>
          <cell r="M395">
            <v>2448</v>
          </cell>
          <cell r="N395">
            <v>3011</v>
          </cell>
          <cell r="O395">
            <v>3407</v>
          </cell>
          <cell r="P395">
            <v>5459</v>
          </cell>
          <cell r="Q395">
            <v>6717</v>
          </cell>
          <cell r="R395">
            <v>3783</v>
          </cell>
          <cell r="S395">
            <v>3034</v>
          </cell>
          <cell r="T395">
            <v>3234</v>
          </cell>
          <cell r="U395">
            <v>1340</v>
          </cell>
          <cell r="V395">
            <v>2917</v>
          </cell>
          <cell r="W395">
            <v>5681</v>
          </cell>
          <cell r="X395">
            <v>6057</v>
          </cell>
          <cell r="Y395">
            <v>10078</v>
          </cell>
          <cell r="Z395">
            <v>1779.661386</v>
          </cell>
          <cell r="AA395">
            <v>4432.3</v>
          </cell>
          <cell r="AB395">
            <v>5254</v>
          </cell>
          <cell r="AC395">
            <v>3811</v>
          </cell>
          <cell r="AD395">
            <v>5399</v>
          </cell>
          <cell r="AE395">
            <v>3811</v>
          </cell>
          <cell r="AF395">
            <v>3811</v>
          </cell>
          <cell r="AL395">
            <v>5400</v>
          </cell>
          <cell r="AO395">
            <v>4320</v>
          </cell>
          <cell r="AP395">
            <v>48.611111111111114</v>
          </cell>
          <cell r="AQ395">
            <v>68.93518518518519</v>
          </cell>
          <cell r="AS395">
            <v>72.993827160493822</v>
          </cell>
          <cell r="AU395">
            <v>4320</v>
          </cell>
          <cell r="AV395">
            <v>70.509259259259252</v>
          </cell>
          <cell r="AW395">
            <v>3500</v>
          </cell>
          <cell r="AX395">
            <v>139.31428571428572</v>
          </cell>
        </row>
        <row r="396">
          <cell r="A396" t="str">
            <v>014</v>
          </cell>
          <cell r="C396" t="str">
            <v>Otros Impuestos</v>
          </cell>
          <cell r="D396">
            <v>113</v>
          </cell>
          <cell r="E396">
            <v>25</v>
          </cell>
          <cell r="F396">
            <v>10</v>
          </cell>
          <cell r="G396">
            <v>9</v>
          </cell>
          <cell r="H396">
            <v>14</v>
          </cell>
          <cell r="I396">
            <v>20</v>
          </cell>
          <cell r="J396">
            <v>116</v>
          </cell>
          <cell r="K396">
            <v>247</v>
          </cell>
          <cell r="L396">
            <v>471</v>
          </cell>
          <cell r="M396">
            <v>510</v>
          </cell>
          <cell r="N396">
            <v>634.79999999999995</v>
          </cell>
          <cell r="O396">
            <v>682</v>
          </cell>
          <cell r="P396">
            <v>677</v>
          </cell>
          <cell r="Q396">
            <v>891</v>
          </cell>
          <cell r="R396">
            <v>820</v>
          </cell>
          <cell r="S396">
            <v>757</v>
          </cell>
          <cell r="T396">
            <v>642</v>
          </cell>
          <cell r="U396">
            <v>329</v>
          </cell>
          <cell r="V396">
            <v>685</v>
          </cell>
          <cell r="W396">
            <v>1299</v>
          </cell>
          <cell r="X396">
            <v>3249</v>
          </cell>
          <cell r="Y396">
            <v>1170</v>
          </cell>
          <cell r="Z396">
            <v>409.71740699999998</v>
          </cell>
          <cell r="AA396">
            <v>1010.5</v>
          </cell>
          <cell r="AB396">
            <v>1190</v>
          </cell>
          <cell r="AC396">
            <v>1324.7679968</v>
          </cell>
          <cell r="AD396">
            <v>1219</v>
          </cell>
          <cell r="AE396">
            <v>1344</v>
          </cell>
          <cell r="AF396">
            <v>2568</v>
          </cell>
          <cell r="AL396">
            <v>1421</v>
          </cell>
          <cell r="AN396">
            <v>113.86347642505278</v>
          </cell>
          <cell r="AO396">
            <v>1425</v>
          </cell>
          <cell r="AP396">
            <v>158.59649122807016</v>
          </cell>
          <cell r="AQ396">
            <v>153.68421052631578</v>
          </cell>
          <cell r="AS396">
            <v>468.77192982456143</v>
          </cell>
          <cell r="AU396">
            <v>1425</v>
          </cell>
          <cell r="AV396">
            <v>386.45614035087721</v>
          </cell>
          <cell r="AW396">
            <v>4512</v>
          </cell>
          <cell r="AX396">
            <v>109.75177304964539</v>
          </cell>
        </row>
        <row r="397">
          <cell r="A397" t="str">
            <v>02</v>
          </cell>
          <cell r="C397" t="str">
            <v>INGRESOS NO PETROL. NO TRIBUTARIOS</v>
          </cell>
          <cell r="D397">
            <v>1195</v>
          </cell>
          <cell r="E397">
            <v>2154</v>
          </cell>
          <cell r="F397">
            <v>1564</v>
          </cell>
          <cell r="G397">
            <v>1420</v>
          </cell>
          <cell r="H397">
            <v>2411.8175999999999</v>
          </cell>
          <cell r="I397">
            <v>2697</v>
          </cell>
          <cell r="J397">
            <v>2185</v>
          </cell>
          <cell r="K397">
            <v>1925</v>
          </cell>
          <cell r="L397">
            <v>2318</v>
          </cell>
          <cell r="M397">
            <v>2753</v>
          </cell>
          <cell r="N397">
            <v>2810</v>
          </cell>
          <cell r="O397">
            <v>2653</v>
          </cell>
          <cell r="P397">
            <v>2944</v>
          </cell>
          <cell r="Q397">
            <v>4906</v>
          </cell>
          <cell r="R397">
            <v>6749</v>
          </cell>
          <cell r="S397">
            <v>7080</v>
          </cell>
          <cell r="T397">
            <v>7642</v>
          </cell>
          <cell r="U397">
            <v>836</v>
          </cell>
          <cell r="V397">
            <v>1580</v>
          </cell>
          <cell r="W397">
            <v>2616</v>
          </cell>
          <cell r="X397">
            <v>5373</v>
          </cell>
          <cell r="Y397">
            <v>5933</v>
          </cell>
          <cell r="Z397">
            <v>1560.4746289999998</v>
          </cell>
          <cell r="AA397">
            <v>11288.368115000001</v>
          </cell>
          <cell r="AB397">
            <v>11487</v>
          </cell>
          <cell r="AC397">
            <v>12506.926616109493</v>
          </cell>
          <cell r="AD397">
            <v>12921</v>
          </cell>
          <cell r="AE397">
            <v>5469</v>
          </cell>
          <cell r="AF397">
            <v>9742.6</v>
          </cell>
          <cell r="AL397">
            <v>13689</v>
          </cell>
          <cell r="AN397">
            <v>117.02827087442472</v>
          </cell>
          <cell r="AO397">
            <v>13990</v>
          </cell>
          <cell r="AP397">
            <v>50.464617583988563</v>
          </cell>
          <cell r="AQ397">
            <v>55.096497498213012</v>
          </cell>
          <cell r="AS397">
            <v>93.571598761019771</v>
          </cell>
          <cell r="AU397">
            <v>13990</v>
          </cell>
          <cell r="AV397">
            <v>119.60686204431737</v>
          </cell>
          <cell r="AW397">
            <v>18868</v>
          </cell>
          <cell r="AX397">
            <v>100.27559889760441</v>
          </cell>
        </row>
        <row r="398">
          <cell r="A398" t="str">
            <v>021</v>
          </cell>
          <cell r="C398" t="str">
            <v>Ingresos Patrimoniales</v>
          </cell>
          <cell r="D398">
            <v>173</v>
          </cell>
          <cell r="E398">
            <v>153</v>
          </cell>
          <cell r="F398">
            <v>120</v>
          </cell>
          <cell r="G398">
            <v>153</v>
          </cell>
          <cell r="H398">
            <v>164</v>
          </cell>
          <cell r="I398">
            <v>105</v>
          </cell>
          <cell r="J398">
            <v>77</v>
          </cell>
          <cell r="K398">
            <v>152</v>
          </cell>
          <cell r="L398">
            <v>188</v>
          </cell>
          <cell r="M398">
            <v>204</v>
          </cell>
          <cell r="N398">
            <v>209</v>
          </cell>
          <cell r="O398">
            <v>124</v>
          </cell>
          <cell r="P398">
            <v>70</v>
          </cell>
          <cell r="Q398">
            <v>99</v>
          </cell>
          <cell r="R398">
            <v>2118</v>
          </cell>
          <cell r="S398">
            <v>2201</v>
          </cell>
          <cell r="T398">
            <v>527</v>
          </cell>
          <cell r="U398">
            <v>24</v>
          </cell>
          <cell r="V398">
            <v>63</v>
          </cell>
          <cell r="W398">
            <v>111</v>
          </cell>
          <cell r="X398">
            <v>326</v>
          </cell>
          <cell r="Y398">
            <v>368</v>
          </cell>
          <cell r="Z398">
            <v>55.37039</v>
          </cell>
          <cell r="AA398">
            <v>236.9</v>
          </cell>
          <cell r="AB398">
            <v>311</v>
          </cell>
          <cell r="AC398">
            <v>291.18083999999999</v>
          </cell>
          <cell r="AD398">
            <v>353</v>
          </cell>
          <cell r="AE398">
            <v>308</v>
          </cell>
          <cell r="AF398">
            <v>308</v>
          </cell>
          <cell r="AL398">
            <v>2162</v>
          </cell>
          <cell r="AN398">
            <v>46.253469010175763</v>
          </cell>
          <cell r="AO398">
            <v>2162</v>
          </cell>
          <cell r="AP398">
            <v>60.129509713228494</v>
          </cell>
          <cell r="AQ398">
            <v>51.526364477335797</v>
          </cell>
          <cell r="AS398">
            <v>50.817144619179764</v>
          </cell>
          <cell r="AU398">
            <v>2162</v>
          </cell>
          <cell r="AV398">
            <v>253.74653098982424</v>
          </cell>
          <cell r="AW398">
            <v>2810</v>
          </cell>
          <cell r="AX398">
            <v>13.807829181494663</v>
          </cell>
        </row>
        <row r="399">
          <cell r="A399" t="str">
            <v>0211</v>
          </cell>
          <cell r="C399" t="str">
            <v>Alquileres y Otras Rentas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L399">
            <v>50</v>
          </cell>
          <cell r="AO399">
            <v>50</v>
          </cell>
          <cell r="AP399">
            <v>104</v>
          </cell>
          <cell r="AQ399">
            <v>116</v>
          </cell>
          <cell r="AS399">
            <v>120</v>
          </cell>
          <cell r="AU399">
            <v>50</v>
          </cell>
          <cell r="AV399">
            <v>128</v>
          </cell>
          <cell r="AW399">
            <v>200</v>
          </cell>
          <cell r="AX399">
            <v>60</v>
          </cell>
        </row>
        <row r="400">
          <cell r="A400" t="str">
            <v>0212</v>
          </cell>
          <cell r="C400" t="str">
            <v>Ventas Ingresos en Capital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L400">
            <v>75</v>
          </cell>
          <cell r="AO400">
            <v>75</v>
          </cell>
          <cell r="AP400">
            <v>432</v>
          </cell>
          <cell r="AQ400">
            <v>792</v>
          </cell>
          <cell r="AS400">
            <v>597.33333333333337</v>
          </cell>
          <cell r="AU400">
            <v>75</v>
          </cell>
          <cell r="AV400">
            <v>1932</v>
          </cell>
          <cell r="AW400">
            <v>110</v>
          </cell>
          <cell r="AX400">
            <v>152.72727272727272</v>
          </cell>
        </row>
        <row r="401">
          <cell r="A401" t="str">
            <v>0219</v>
          </cell>
          <cell r="C401" t="str">
            <v>Rentas en Capital</v>
          </cell>
          <cell r="AO401">
            <v>2037</v>
          </cell>
          <cell r="AP401">
            <v>45.360824742268044</v>
          </cell>
          <cell r="AQ401">
            <v>22.680412371134022</v>
          </cell>
          <cell r="AS401">
            <v>28.996890852560956</v>
          </cell>
          <cell r="AV401">
            <v>195.04172803141876</v>
          </cell>
          <cell r="AW401">
            <v>2500</v>
          </cell>
          <cell r="AX401">
            <v>4</v>
          </cell>
        </row>
        <row r="402">
          <cell r="A402" t="str">
            <v>02191</v>
          </cell>
          <cell r="C402" t="str">
            <v>Dividendos no Petroleros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L402">
            <v>0</v>
          </cell>
          <cell r="AO402">
            <v>1809</v>
          </cell>
          <cell r="AP402">
            <v>46.876727473742399</v>
          </cell>
          <cell r="AQ402">
            <v>23.438363736871199</v>
          </cell>
          <cell r="AS402">
            <v>31.251151649161596</v>
          </cell>
          <cell r="AU402">
            <v>0</v>
          </cell>
          <cell r="AV402">
            <v>217.63405196241018</v>
          </cell>
          <cell r="AW402">
            <v>2000</v>
          </cell>
          <cell r="AX402">
            <v>0</v>
          </cell>
        </row>
        <row r="403">
          <cell r="A403" t="str">
            <v>02192</v>
          </cell>
          <cell r="C403" t="str">
            <v>Intereses Fondo Reserva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L403">
            <v>0</v>
          </cell>
          <cell r="AO403">
            <v>45</v>
          </cell>
          <cell r="AP403">
            <v>133.33333333333334</v>
          </cell>
          <cell r="AQ403">
            <v>66.666666666666671</v>
          </cell>
          <cell r="AS403">
            <v>44.444444444444443</v>
          </cell>
          <cell r="AU403">
            <v>0</v>
          </cell>
          <cell r="AV403">
            <v>71.111111111111114</v>
          </cell>
          <cell r="AW403">
            <v>0</v>
          </cell>
          <cell r="AX403">
            <v>10000</v>
          </cell>
        </row>
        <row r="404">
          <cell r="A404" t="str">
            <v>02193, 02199</v>
          </cell>
          <cell r="C404" t="str">
            <v>Otros Intereses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L404">
            <v>0</v>
          </cell>
          <cell r="AO404">
            <v>183</v>
          </cell>
          <cell r="AP404">
            <v>8.7431693989071047</v>
          </cell>
          <cell r="AQ404">
            <v>4.3715846994535523</v>
          </cell>
          <cell r="AS404">
            <v>2.9143897996357007</v>
          </cell>
          <cell r="AU404">
            <v>0</v>
          </cell>
          <cell r="AV404">
            <v>2.1857923497267762</v>
          </cell>
          <cell r="AW404">
            <v>500</v>
          </cell>
          <cell r="AX404">
            <v>0</v>
          </cell>
        </row>
        <row r="405">
          <cell r="A405" t="str">
            <v>022</v>
          </cell>
          <cell r="C405" t="str">
            <v>Tasas Administrativas</v>
          </cell>
          <cell r="D405">
            <v>335</v>
          </cell>
          <cell r="E405">
            <v>241</v>
          </cell>
          <cell r="F405">
            <v>232</v>
          </cell>
          <cell r="G405">
            <v>293</v>
          </cell>
          <cell r="H405">
            <v>332</v>
          </cell>
          <cell r="I405">
            <v>617</v>
          </cell>
          <cell r="J405">
            <v>453</v>
          </cell>
          <cell r="K405">
            <v>386</v>
          </cell>
          <cell r="L405">
            <v>548</v>
          </cell>
          <cell r="M405">
            <v>888</v>
          </cell>
          <cell r="N405">
            <v>1740</v>
          </cell>
          <cell r="O405">
            <v>1030</v>
          </cell>
          <cell r="P405">
            <v>1419</v>
          </cell>
          <cell r="Q405">
            <v>1923</v>
          </cell>
          <cell r="R405">
            <v>1437</v>
          </cell>
          <cell r="S405">
            <v>1203</v>
          </cell>
          <cell r="T405">
            <v>1800</v>
          </cell>
          <cell r="U405">
            <v>303</v>
          </cell>
          <cell r="V405">
            <v>743</v>
          </cell>
          <cell r="W405">
            <v>997</v>
          </cell>
          <cell r="X405">
            <v>1976</v>
          </cell>
          <cell r="Y405">
            <v>2100</v>
          </cell>
          <cell r="Z405">
            <v>397.27258699999999</v>
          </cell>
          <cell r="AA405">
            <v>1363.1</v>
          </cell>
          <cell r="AB405">
            <v>1748</v>
          </cell>
          <cell r="AC405">
            <v>1763.4285552000001</v>
          </cell>
          <cell r="AD405">
            <v>2374</v>
          </cell>
          <cell r="AE405">
            <v>1867</v>
          </cell>
          <cell r="AF405">
            <v>1867</v>
          </cell>
          <cell r="AL405">
            <v>2700</v>
          </cell>
          <cell r="AN405">
            <v>156.07407407407408</v>
          </cell>
          <cell r="AO405">
            <v>2700</v>
          </cell>
          <cell r="AP405">
            <v>145.92592592592592</v>
          </cell>
          <cell r="AQ405">
            <v>142.74074074074073</v>
          </cell>
          <cell r="AS405">
            <v>145.28395061728395</v>
          </cell>
          <cell r="AU405">
            <v>2700</v>
          </cell>
          <cell r="AV405">
            <v>143.4814814814815</v>
          </cell>
          <cell r="AW405">
            <v>4700</v>
          </cell>
          <cell r="AX405">
            <v>98.723404255319153</v>
          </cell>
        </row>
        <row r="406">
          <cell r="A406" t="str">
            <v>023</v>
          </cell>
          <cell r="C406" t="str">
            <v>Otros Derechos, Tasas o Canon Conces. Aditivas</v>
          </cell>
          <cell r="D406">
            <v>175</v>
          </cell>
          <cell r="E406">
            <v>1423</v>
          </cell>
          <cell r="F406">
            <v>758</v>
          </cell>
          <cell r="G406">
            <v>813</v>
          </cell>
          <cell r="H406">
            <v>1080</v>
          </cell>
          <cell r="I406">
            <v>948</v>
          </cell>
          <cell r="J406">
            <v>299</v>
          </cell>
          <cell r="K406">
            <v>230</v>
          </cell>
          <cell r="L406">
            <v>750</v>
          </cell>
          <cell r="M406">
            <v>526</v>
          </cell>
          <cell r="N406">
            <v>316</v>
          </cell>
          <cell r="O406">
            <v>709</v>
          </cell>
          <cell r="P406">
            <v>123</v>
          </cell>
          <cell r="Q406">
            <v>144</v>
          </cell>
          <cell r="R406">
            <v>1523</v>
          </cell>
          <cell r="S406">
            <v>1168</v>
          </cell>
          <cell r="T406">
            <v>4502</v>
          </cell>
          <cell r="U406">
            <v>127</v>
          </cell>
          <cell r="V406">
            <v>198</v>
          </cell>
          <cell r="W406">
            <v>269</v>
          </cell>
          <cell r="X406">
            <v>482</v>
          </cell>
          <cell r="Y406">
            <v>1812</v>
          </cell>
          <cell r="Z406">
            <v>430.75951499999996</v>
          </cell>
          <cell r="AA406">
            <v>2416.1681149999999</v>
          </cell>
          <cell r="AB406">
            <v>556</v>
          </cell>
          <cell r="AC406">
            <v>1033.8228359999998</v>
          </cell>
          <cell r="AD406">
            <v>556</v>
          </cell>
          <cell r="AE406">
            <v>1140</v>
          </cell>
          <cell r="AF406">
            <v>1140</v>
          </cell>
          <cell r="AL406">
            <v>1374</v>
          </cell>
          <cell r="AN406">
            <v>19.577874818049491</v>
          </cell>
          <cell r="AO406">
            <v>1398</v>
          </cell>
          <cell r="AP406">
            <v>27.181688125894134</v>
          </cell>
          <cell r="AQ406">
            <v>25.178826895565091</v>
          </cell>
          <cell r="AS406">
            <v>25.941821649976156</v>
          </cell>
          <cell r="AU406">
            <v>1398</v>
          </cell>
          <cell r="AV406">
            <v>66.094420600858371</v>
          </cell>
          <cell r="AW406">
            <v>558</v>
          </cell>
          <cell r="AX406">
            <v>83.15412186379929</v>
          </cell>
        </row>
        <row r="407">
          <cell r="A407" t="str">
            <v>026</v>
          </cell>
          <cell r="C407" t="str">
            <v>Otros Ingresos</v>
          </cell>
          <cell r="D407">
            <v>512</v>
          </cell>
          <cell r="E407">
            <v>337</v>
          </cell>
          <cell r="F407">
            <v>454</v>
          </cell>
          <cell r="G407">
            <v>161</v>
          </cell>
          <cell r="H407">
            <v>835.81759999999997</v>
          </cell>
          <cell r="I407">
            <v>1027</v>
          </cell>
          <cell r="J407">
            <v>1356</v>
          </cell>
          <cell r="K407">
            <v>1157</v>
          </cell>
          <cell r="L407">
            <v>832</v>
          </cell>
          <cell r="M407">
            <v>1135</v>
          </cell>
          <cell r="N407">
            <v>545</v>
          </cell>
          <cell r="O407">
            <v>790</v>
          </cell>
          <cell r="P407">
            <v>1332</v>
          </cell>
          <cell r="Q407">
            <v>2740</v>
          </cell>
          <cell r="R407">
            <v>1671</v>
          </cell>
          <cell r="S407">
            <v>2508</v>
          </cell>
          <cell r="T407">
            <v>813</v>
          </cell>
          <cell r="U407">
            <v>382</v>
          </cell>
          <cell r="V407">
            <v>576</v>
          </cell>
          <cell r="W407">
            <v>1239</v>
          </cell>
          <cell r="X407">
            <v>2589</v>
          </cell>
          <cell r="Y407">
            <v>1653</v>
          </cell>
          <cell r="Z407">
            <v>677.072137</v>
          </cell>
          <cell r="AA407">
            <v>7272.2</v>
          </cell>
          <cell r="AB407">
            <v>8872</v>
          </cell>
          <cell r="AC407">
            <v>9418.4943849094925</v>
          </cell>
          <cell r="AD407">
            <v>9638</v>
          </cell>
          <cell r="AE407">
            <v>2154</v>
          </cell>
          <cell r="AF407">
            <v>6427.6</v>
          </cell>
          <cell r="AL407">
            <v>7453</v>
          </cell>
          <cell r="AN407">
            <v>141.37931034482759</v>
          </cell>
          <cell r="AO407">
            <v>7730</v>
          </cell>
          <cell r="AP407">
            <v>18.628719275549805</v>
          </cell>
          <cell r="AQ407">
            <v>30.892626131953428</v>
          </cell>
          <cell r="AS407">
            <v>99.698145752479519</v>
          </cell>
          <cell r="AU407">
            <v>7730</v>
          </cell>
          <cell r="AV407">
            <v>83.42820181112549</v>
          </cell>
          <cell r="AW407">
            <v>10800</v>
          </cell>
          <cell r="AX407">
            <v>124.33333333333333</v>
          </cell>
        </row>
        <row r="408">
          <cell r="C408" t="str">
            <v>INGRESOS PETROLEROS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610</v>
          </cell>
          <cell r="I408">
            <v>107</v>
          </cell>
          <cell r="J408">
            <v>792</v>
          </cell>
          <cell r="K408">
            <v>1256</v>
          </cell>
          <cell r="L408">
            <v>1931</v>
          </cell>
          <cell r="M408">
            <v>2260</v>
          </cell>
          <cell r="N408">
            <v>8198</v>
          </cell>
          <cell r="O408">
            <v>12835</v>
          </cell>
          <cell r="P408">
            <v>17232</v>
          </cell>
          <cell r="Q408">
            <v>28825</v>
          </cell>
          <cell r="R408">
            <v>31599</v>
          </cell>
          <cell r="S408">
            <v>32599</v>
          </cell>
          <cell r="T408">
            <v>25705</v>
          </cell>
          <cell r="U408">
            <v>4271</v>
          </cell>
          <cell r="V408">
            <v>21008</v>
          </cell>
          <cell r="W408">
            <v>61048</v>
          </cell>
          <cell r="X408">
            <v>135311</v>
          </cell>
          <cell r="Y408">
            <v>100203</v>
          </cell>
          <cell r="Z408">
            <v>38040.323308999999</v>
          </cell>
          <cell r="AA408">
            <v>159930.06099999999</v>
          </cell>
          <cell r="AB408">
            <v>175164.62287999998</v>
          </cell>
          <cell r="AC408">
            <v>369051</v>
          </cell>
          <cell r="AD408">
            <v>303761</v>
          </cell>
          <cell r="AE408">
            <v>412480</v>
          </cell>
          <cell r="AF408">
            <v>321946</v>
          </cell>
          <cell r="AL408">
            <v>416228.5</v>
          </cell>
          <cell r="AN408">
            <v>98.433672850369447</v>
          </cell>
          <cell r="AO408">
            <v>539705</v>
          </cell>
          <cell r="AP408">
            <v>101.81265691442547</v>
          </cell>
          <cell r="AQ408">
            <v>99.090799603487085</v>
          </cell>
          <cell r="AS408">
            <v>115.47444128428184</v>
          </cell>
          <cell r="AU408">
            <v>539705</v>
          </cell>
          <cell r="AV408">
            <v>129.76274075652441</v>
          </cell>
          <cell r="AW408">
            <v>541240</v>
          </cell>
          <cell r="AX408">
            <v>122.28586209444978</v>
          </cell>
        </row>
        <row r="409">
          <cell r="A409" t="str">
            <v>0183</v>
          </cell>
          <cell r="C409" t="str">
            <v>IPF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17362.3</v>
          </cell>
          <cell r="AB409">
            <v>17655</v>
          </cell>
          <cell r="AC409">
            <v>4032</v>
          </cell>
          <cell r="AD409">
            <v>17655</v>
          </cell>
          <cell r="AE409">
            <v>3760</v>
          </cell>
          <cell r="AF409">
            <v>18346</v>
          </cell>
          <cell r="AL409">
            <v>25896</v>
          </cell>
          <cell r="AN409">
            <v>45.852641334569043</v>
          </cell>
          <cell r="AO409">
            <v>29800</v>
          </cell>
          <cell r="AP409">
            <v>35.959731543624159</v>
          </cell>
          <cell r="AQ409">
            <v>59.261744966442954</v>
          </cell>
          <cell r="AS409">
            <v>64.935123042505595</v>
          </cell>
          <cell r="AU409">
            <v>29800</v>
          </cell>
          <cell r="AV409">
            <v>66.291946308724832</v>
          </cell>
          <cell r="AW409">
            <v>16000</v>
          </cell>
          <cell r="AX409">
            <v>86.3</v>
          </cell>
        </row>
        <row r="410">
          <cell r="A410" t="str">
            <v>01841</v>
          </cell>
          <cell r="C410" t="str">
            <v>IRS Contratistas (25%)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45165</v>
          </cell>
          <cell r="AB410">
            <v>52922</v>
          </cell>
          <cell r="AC410">
            <v>122731</v>
          </cell>
          <cell r="AD410">
            <v>47871</v>
          </cell>
          <cell r="AE410">
            <v>140350</v>
          </cell>
          <cell r="AF410">
            <v>128000</v>
          </cell>
          <cell r="AL410">
            <v>120401</v>
          </cell>
          <cell r="AN410">
            <v>91.869668856570954</v>
          </cell>
          <cell r="AO410">
            <v>125000</v>
          </cell>
          <cell r="AP410">
            <v>336.2208</v>
          </cell>
          <cell r="AQ410">
            <v>174.83840000000001</v>
          </cell>
          <cell r="AS410">
            <v>120.64319999999999</v>
          </cell>
          <cell r="AU410">
            <v>125000</v>
          </cell>
          <cell r="AV410">
            <v>93.715199999999996</v>
          </cell>
          <cell r="AW410">
            <v>112200</v>
          </cell>
          <cell r="AX410">
            <v>14.734402852049911</v>
          </cell>
        </row>
        <row r="411">
          <cell r="A411" t="str">
            <v>01842</v>
          </cell>
          <cell r="C411" t="str">
            <v>IRS Subcontratistas (6.25%)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1740</v>
          </cell>
          <cell r="U411">
            <v>1590</v>
          </cell>
          <cell r="V411">
            <v>0</v>
          </cell>
          <cell r="W411">
            <v>4205</v>
          </cell>
          <cell r="X411">
            <v>16934</v>
          </cell>
          <cell r="Y411">
            <v>10122</v>
          </cell>
          <cell r="Z411">
            <v>0</v>
          </cell>
          <cell r="AA411">
            <v>318.10000000000002</v>
          </cell>
          <cell r="AB411">
            <v>0</v>
          </cell>
          <cell r="AC411">
            <v>0</v>
          </cell>
          <cell r="AD411">
            <v>5151</v>
          </cell>
          <cell r="AE411">
            <v>0</v>
          </cell>
          <cell r="AF411">
            <v>4200</v>
          </cell>
          <cell r="AL411">
            <v>23311.5</v>
          </cell>
          <cell r="AN411">
            <v>32.631962765158825</v>
          </cell>
          <cell r="AO411">
            <v>31200</v>
          </cell>
          <cell r="AP411">
            <v>0</v>
          </cell>
          <cell r="AQ411">
            <v>205.78205128205127</v>
          </cell>
          <cell r="AS411">
            <v>137.18803418803418</v>
          </cell>
          <cell r="AU411">
            <v>31200</v>
          </cell>
          <cell r="AV411">
            <v>103.15705128205128</v>
          </cell>
          <cell r="AW411">
            <v>35000</v>
          </cell>
          <cell r="AX411">
            <v>0</v>
          </cell>
        </row>
        <row r="412">
          <cell r="A412" t="str">
            <v>0281</v>
          </cell>
          <cell r="C412" t="str">
            <v>Regalías (Beneficios s/ embarques)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443.63720000000001</v>
          </cell>
          <cell r="K412">
            <v>1256</v>
          </cell>
          <cell r="L412">
            <v>1549</v>
          </cell>
          <cell r="M412">
            <v>1665</v>
          </cell>
          <cell r="N412">
            <v>6860</v>
          </cell>
          <cell r="O412">
            <v>12635</v>
          </cell>
          <cell r="P412">
            <v>13758</v>
          </cell>
          <cell r="Q412">
            <v>28825</v>
          </cell>
          <cell r="R412">
            <v>31018</v>
          </cell>
          <cell r="S412">
            <v>32525</v>
          </cell>
          <cell r="T412">
            <v>23364</v>
          </cell>
          <cell r="U412">
            <v>2300</v>
          </cell>
          <cell r="V412">
            <v>20627</v>
          </cell>
          <cell r="W412">
            <v>56383</v>
          </cell>
          <cell r="X412">
            <v>117681</v>
          </cell>
          <cell r="Y412">
            <v>87600</v>
          </cell>
          <cell r="Z412">
            <v>36872.335349000001</v>
          </cell>
          <cell r="AA412">
            <v>61208.960999999996</v>
          </cell>
          <cell r="AB412">
            <v>68714.622879999995</v>
          </cell>
          <cell r="AC412">
            <v>174304</v>
          </cell>
          <cell r="AD412">
            <v>197211</v>
          </cell>
          <cell r="AE412">
            <v>196690</v>
          </cell>
          <cell r="AF412">
            <v>145300</v>
          </cell>
          <cell r="AL412">
            <v>179000</v>
          </cell>
          <cell r="AN412">
            <v>132.75810055865921</v>
          </cell>
          <cell r="AO412">
            <v>229210</v>
          </cell>
          <cell r="AP412">
            <v>40.267004057414596</v>
          </cell>
          <cell r="AQ412">
            <v>82.15610139173684</v>
          </cell>
          <cell r="AS412">
            <v>143.92333086107354</v>
          </cell>
          <cell r="AU412">
            <v>229210</v>
          </cell>
          <cell r="AV412">
            <v>166.47004929976876</v>
          </cell>
          <cell r="AW412">
            <v>240000</v>
          </cell>
          <cell r="AX412">
            <v>0.18666666666666668</v>
          </cell>
        </row>
        <row r="413">
          <cell r="A413" t="str">
            <v>0283</v>
          </cell>
          <cell r="C413" t="str">
            <v>Participaciones de Accionistas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34700.199999999997</v>
          </cell>
          <cell r="AB413">
            <v>34700</v>
          </cell>
          <cell r="AC413">
            <v>30290</v>
          </cell>
          <cell r="AD413">
            <v>34700</v>
          </cell>
          <cell r="AE413">
            <v>69080</v>
          </cell>
          <cell r="AF413">
            <v>0</v>
          </cell>
          <cell r="AL413">
            <v>63700</v>
          </cell>
          <cell r="AN413">
            <v>59.799058084772369</v>
          </cell>
          <cell r="AO413">
            <v>93200</v>
          </cell>
          <cell r="AP413">
            <v>18.733905579399142</v>
          </cell>
          <cell r="AQ413">
            <v>38.675965665236049</v>
          </cell>
          <cell r="AS413">
            <v>73.685264663805427</v>
          </cell>
          <cell r="AU413">
            <v>93200</v>
          </cell>
          <cell r="AV413">
            <v>150.00858369098714</v>
          </cell>
          <cell r="AW413">
            <v>45000</v>
          </cell>
          <cell r="AX413">
            <v>943.81333333333339</v>
          </cell>
        </row>
        <row r="414">
          <cell r="A414" t="str">
            <v>0282, 0284, 0285</v>
          </cell>
          <cell r="C414" t="str">
            <v>Canones+Dividendos+Bonos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610</v>
          </cell>
          <cell r="I414">
            <v>107</v>
          </cell>
          <cell r="J414">
            <v>348.36279999999999</v>
          </cell>
          <cell r="K414">
            <v>0</v>
          </cell>
          <cell r="L414">
            <v>382</v>
          </cell>
          <cell r="M414">
            <v>595</v>
          </cell>
          <cell r="N414">
            <v>1338</v>
          </cell>
          <cell r="O414">
            <v>200</v>
          </cell>
          <cell r="P414">
            <v>3474</v>
          </cell>
          <cell r="Q414">
            <v>0</v>
          </cell>
          <cell r="R414">
            <v>581</v>
          </cell>
          <cell r="S414">
            <v>74</v>
          </cell>
          <cell r="T414">
            <v>601</v>
          </cell>
          <cell r="U414">
            <v>381</v>
          </cell>
          <cell r="V414">
            <v>381</v>
          </cell>
          <cell r="W414">
            <v>460</v>
          </cell>
          <cell r="X414">
            <v>696</v>
          </cell>
          <cell r="Y414">
            <v>2481</v>
          </cell>
          <cell r="Z414">
            <v>1167.9879599999999</v>
          </cell>
          <cell r="AA414">
            <v>1175.5</v>
          </cell>
          <cell r="AB414">
            <v>1173</v>
          </cell>
          <cell r="AC414">
            <v>37694</v>
          </cell>
          <cell r="AD414">
            <v>1173</v>
          </cell>
          <cell r="AE414">
            <v>2600</v>
          </cell>
          <cell r="AF414">
            <v>26100</v>
          </cell>
          <cell r="AL414">
            <v>1000</v>
          </cell>
          <cell r="AN414">
            <v>138.5</v>
          </cell>
          <cell r="AO414">
            <v>1070</v>
          </cell>
          <cell r="AP414">
            <v>415.32710280373834</v>
          </cell>
          <cell r="AQ414">
            <v>736.63551401869154</v>
          </cell>
          <cell r="AS414">
            <v>852.83489096573203</v>
          </cell>
          <cell r="AU414">
            <v>1070</v>
          </cell>
          <cell r="AV414">
            <v>649.43925233644859</v>
          </cell>
          <cell r="AW414">
            <v>5568</v>
          </cell>
          <cell r="AX414">
            <v>3660.4885057471265</v>
          </cell>
        </row>
        <row r="415">
          <cell r="A415" t="str">
            <v>0286</v>
          </cell>
          <cell r="C415" t="str">
            <v>Ventas de Gas (LPG)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L415">
            <v>0</v>
          </cell>
          <cell r="AN415">
            <v>0</v>
          </cell>
          <cell r="AO415">
            <v>30000</v>
          </cell>
          <cell r="AP415">
            <v>0</v>
          </cell>
          <cell r="AQ415">
            <v>0</v>
          </cell>
          <cell r="AS415">
            <v>3.7777777777777777</v>
          </cell>
          <cell r="AU415">
            <v>30000</v>
          </cell>
          <cell r="AV415">
            <v>6.1233333333333331</v>
          </cell>
          <cell r="AW415">
            <v>34972</v>
          </cell>
          <cell r="AX415">
            <v>0</v>
          </cell>
        </row>
        <row r="416">
          <cell r="A416" t="str">
            <v>0189, 0289</v>
          </cell>
          <cell r="C416" t="str">
            <v>S/ Ejercicios Cerrados (PT+PNT)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L416">
            <v>2920</v>
          </cell>
          <cell r="AN416">
            <v>85.68493150684931</v>
          </cell>
          <cell r="AO416">
            <v>225</v>
          </cell>
          <cell r="AP416">
            <v>1909.3333333333333</v>
          </cell>
          <cell r="AQ416">
            <v>954.66666666666663</v>
          </cell>
          <cell r="AS416">
            <v>641.77777777777783</v>
          </cell>
          <cell r="AU416">
            <v>225</v>
          </cell>
          <cell r="AV416">
            <v>485.33333333333331</v>
          </cell>
          <cell r="AW416">
            <v>52500</v>
          </cell>
          <cell r="AX416">
            <v>4.8380952380952378</v>
          </cell>
        </row>
        <row r="417">
          <cell r="C417" t="str">
            <v>TOTAL INGRESOS</v>
          </cell>
          <cell r="D417">
            <v>6817.6</v>
          </cell>
          <cell r="E417">
            <v>7255</v>
          </cell>
          <cell r="F417">
            <v>6921</v>
          </cell>
          <cell r="G417">
            <v>6278</v>
          </cell>
          <cell r="H417">
            <v>7951.8176000000003</v>
          </cell>
          <cell r="I417">
            <v>7447</v>
          </cell>
          <cell r="J417">
            <v>7960</v>
          </cell>
          <cell r="K417">
            <v>8715</v>
          </cell>
          <cell r="L417">
            <v>11034</v>
          </cell>
          <cell r="M417">
            <v>13081</v>
          </cell>
          <cell r="N417">
            <v>19867.599999999999</v>
          </cell>
          <cell r="O417">
            <v>27398</v>
          </cell>
          <cell r="P417">
            <v>32296</v>
          </cell>
          <cell r="Q417">
            <v>51553</v>
          </cell>
          <cell r="R417">
            <v>55315</v>
          </cell>
          <cell r="S417">
            <v>54258</v>
          </cell>
          <cell r="T417">
            <v>51471</v>
          </cell>
          <cell r="U417">
            <v>11142</v>
          </cell>
          <cell r="V417">
            <v>33371</v>
          </cell>
          <cell r="W417">
            <v>84039</v>
          </cell>
          <cell r="X417">
            <v>164389</v>
          </cell>
          <cell r="Y417">
            <v>138572</v>
          </cell>
          <cell r="Z417">
            <v>50762.896240000002</v>
          </cell>
          <cell r="AA417">
            <v>186898.62911499999</v>
          </cell>
          <cell r="AB417">
            <v>209600.62287999998</v>
          </cell>
          <cell r="AC417">
            <v>404877.69461290952</v>
          </cell>
          <cell r="AD417">
            <v>348000</v>
          </cell>
          <cell r="AE417">
            <v>452151</v>
          </cell>
          <cell r="AF417">
            <v>368899.6</v>
          </cell>
          <cell r="AL417">
            <v>473863.3</v>
          </cell>
          <cell r="AN417">
            <v>99.429941082164419</v>
          </cell>
          <cell r="AO417">
            <v>602482</v>
          </cell>
          <cell r="AP417">
            <v>97.034600203823516</v>
          </cell>
          <cell r="AQ417">
            <v>95.459449410936756</v>
          </cell>
          <cell r="AS417">
            <v>115.07574776784477</v>
          </cell>
          <cell r="AU417">
            <v>602482</v>
          </cell>
          <cell r="AV417">
            <v>128.38972782589354</v>
          </cell>
          <cell r="AW417">
            <v>618230</v>
          </cell>
          <cell r="AX417">
            <v>116.0273684551057</v>
          </cell>
        </row>
        <row r="419">
          <cell r="C419" t="str">
            <v>CUADRO GASTOS</v>
          </cell>
        </row>
        <row r="420">
          <cell r="A420" t="str">
            <v>(En millones de FCFA)</v>
          </cell>
          <cell r="D420" t="str">
            <v>Ley de Presup.</v>
          </cell>
          <cell r="E420" t="str">
            <v>Ley de Presup.</v>
          </cell>
          <cell r="F420" t="str">
            <v>Ley de Presup.</v>
          </cell>
          <cell r="G420" t="str">
            <v>Ley de Presup.</v>
          </cell>
          <cell r="H420" t="str">
            <v>Ley de Presup.</v>
          </cell>
          <cell r="I420" t="str">
            <v>Ley de Presup.</v>
          </cell>
          <cell r="J420" t="str">
            <v>Ley de Presup.</v>
          </cell>
          <cell r="K420" t="str">
            <v>Ley de Presup.</v>
          </cell>
          <cell r="L420" t="str">
            <v>Ley de Presup.</v>
          </cell>
          <cell r="M420" t="str">
            <v>Ley de Presup.</v>
          </cell>
          <cell r="N420" t="str">
            <v>Ley de Presup.</v>
          </cell>
          <cell r="O420" t="str">
            <v>Ley de Presup.</v>
          </cell>
          <cell r="P420" t="str">
            <v>Ley de Presup.</v>
          </cell>
          <cell r="Q420" t="str">
            <v>Ley de Presup.</v>
          </cell>
          <cell r="R420" t="str">
            <v>Ley de Presup.</v>
          </cell>
          <cell r="S420" t="str">
            <v>Ley de Presup.</v>
          </cell>
          <cell r="T420" t="str">
            <v>Ley de Presup.</v>
          </cell>
          <cell r="U420" t="str">
            <v>Ley de Presup.</v>
          </cell>
          <cell r="V420" t="str">
            <v>Ley de Presup.</v>
          </cell>
          <cell r="W420" t="str">
            <v>Ley de Presup.</v>
          </cell>
          <cell r="X420" t="str">
            <v>Ley de Presup.</v>
          </cell>
          <cell r="Y420" t="str">
            <v>Ley de Presup.</v>
          </cell>
          <cell r="Z420" t="str">
            <v>Ley de Presup.</v>
          </cell>
          <cell r="AA420" t="str">
            <v>Ley de Presup.</v>
          </cell>
          <cell r="AB420" t="str">
            <v>Ley de Presup.</v>
          </cell>
          <cell r="AC420" t="str">
            <v>Ley de Presup.</v>
          </cell>
          <cell r="AD420" t="str">
            <v>Ley de Presup.</v>
          </cell>
          <cell r="AE420" t="str">
            <v>Ley de Presup.</v>
          </cell>
          <cell r="AF420" t="str">
            <v>Ley de Presup.</v>
          </cell>
          <cell r="AL420" t="str">
            <v>Ley de Presup.</v>
          </cell>
          <cell r="AN420" t="str">
            <v>Ejecución al</v>
          </cell>
          <cell r="AO420" t="str">
            <v>Ley de Presup.</v>
          </cell>
          <cell r="AP420" t="str">
            <v>Ejecución al</v>
          </cell>
          <cell r="AQ420" t="str">
            <v>Ejecución al</v>
          </cell>
          <cell r="AS420" t="str">
            <v>Ejecución al</v>
          </cell>
          <cell r="AU420" t="str">
            <v>Ley de Presup.</v>
          </cell>
          <cell r="AV420" t="str">
            <v>Ejecución al</v>
          </cell>
          <cell r="AW420" t="str">
            <v>Ley de Presup.</v>
          </cell>
          <cell r="AX420" t="str">
            <v>Ejecución al</v>
          </cell>
        </row>
        <row r="421">
          <cell r="A421" t="str">
            <v>Capítulo</v>
          </cell>
          <cell r="C421" t="str">
            <v>Concepto</v>
          </cell>
          <cell r="D421">
            <v>1979</v>
          </cell>
          <cell r="E421">
            <v>1980</v>
          </cell>
          <cell r="F421">
            <v>1981</v>
          </cell>
          <cell r="G421">
            <v>1982</v>
          </cell>
          <cell r="H421">
            <v>1983</v>
          </cell>
          <cell r="I421">
            <v>1984</v>
          </cell>
          <cell r="J421">
            <v>1985</v>
          </cell>
          <cell r="K421">
            <v>1986</v>
          </cell>
          <cell r="L421">
            <v>1987</v>
          </cell>
          <cell r="M421">
            <v>1988</v>
          </cell>
          <cell r="N421">
            <v>1989</v>
          </cell>
          <cell r="O421">
            <v>1990</v>
          </cell>
          <cell r="P421">
            <v>1991</v>
          </cell>
          <cell r="Q421">
            <v>1992</v>
          </cell>
          <cell r="R421">
            <v>1993</v>
          </cell>
          <cell r="S421">
            <v>1994</v>
          </cell>
          <cell r="T421">
            <v>1995</v>
          </cell>
          <cell r="U421">
            <v>1996</v>
          </cell>
          <cell r="V421">
            <v>1997</v>
          </cell>
          <cell r="W421">
            <v>1998</v>
          </cell>
          <cell r="X421">
            <v>1999</v>
          </cell>
          <cell r="Y421">
            <v>2000</v>
          </cell>
          <cell r="Z421">
            <v>2001</v>
          </cell>
          <cell r="AA421">
            <v>2000</v>
          </cell>
          <cell r="AB421">
            <v>2001</v>
          </cell>
          <cell r="AC421">
            <v>2002</v>
          </cell>
          <cell r="AD421">
            <v>2003</v>
          </cell>
          <cell r="AE421">
            <v>2003</v>
          </cell>
          <cell r="AF421">
            <v>2003</v>
          </cell>
          <cell r="AL421">
            <v>2003</v>
          </cell>
          <cell r="AN421" t="str">
            <v>31.12.03</v>
          </cell>
          <cell r="AO421">
            <v>2004</v>
          </cell>
          <cell r="AP421" t="str">
            <v>31.03.04</v>
          </cell>
          <cell r="AQ421" t="str">
            <v>30.06.04</v>
          </cell>
          <cell r="AS421" t="str">
            <v>30.09.04</v>
          </cell>
          <cell r="AU421">
            <v>2003</v>
          </cell>
          <cell r="AV421" t="str">
            <v>31.12.04</v>
          </cell>
          <cell r="AW421">
            <v>2005</v>
          </cell>
          <cell r="AX421" t="str">
            <v>31.03.05</v>
          </cell>
        </row>
        <row r="422">
          <cell r="A422" t="str">
            <v>I</v>
          </cell>
          <cell r="C422" t="str">
            <v>RETRIBUCIONES BASICAS</v>
          </cell>
          <cell r="D422">
            <v>1567</v>
          </cell>
          <cell r="E422">
            <v>1814</v>
          </cell>
          <cell r="F422">
            <v>1921</v>
          </cell>
          <cell r="G422">
            <v>2062</v>
          </cell>
          <cell r="H422">
            <v>2150</v>
          </cell>
          <cell r="I422">
            <v>2323</v>
          </cell>
          <cell r="J422">
            <v>2458</v>
          </cell>
          <cell r="K422">
            <v>2596</v>
          </cell>
          <cell r="L422">
            <v>3098</v>
          </cell>
          <cell r="M422">
            <v>3609</v>
          </cell>
          <cell r="N422">
            <v>5688</v>
          </cell>
          <cell r="O422">
            <v>5429</v>
          </cell>
          <cell r="P422">
            <v>4401</v>
          </cell>
          <cell r="Q422">
            <v>7125</v>
          </cell>
          <cell r="R422">
            <v>8322</v>
          </cell>
          <cell r="S422">
            <v>9129</v>
          </cell>
          <cell r="T422">
            <v>10982</v>
          </cell>
          <cell r="U422">
            <v>1749</v>
          </cell>
          <cell r="V422">
            <v>5556</v>
          </cell>
          <cell r="W422">
            <v>15066</v>
          </cell>
          <cell r="X422">
            <v>12940</v>
          </cell>
          <cell r="Y422">
            <v>22055</v>
          </cell>
          <cell r="Z422">
            <v>2752.8789239999996</v>
          </cell>
          <cell r="AA422">
            <v>10207.992999999999</v>
          </cell>
          <cell r="AB422">
            <v>13653</v>
          </cell>
          <cell r="AC422">
            <v>19000</v>
          </cell>
          <cell r="AD422">
            <v>17441</v>
          </cell>
          <cell r="AE422">
            <v>23712</v>
          </cell>
          <cell r="AF422">
            <v>27302</v>
          </cell>
          <cell r="AL422">
            <v>29049.131600000001</v>
          </cell>
          <cell r="AN422">
            <v>94.798014547188728</v>
          </cell>
          <cell r="AO422">
            <v>30819</v>
          </cell>
          <cell r="AP422">
            <v>57.899347804925533</v>
          </cell>
          <cell r="AQ422">
            <v>70.917291281352419</v>
          </cell>
          <cell r="AS422">
            <v>76.537201077257535</v>
          </cell>
          <cell r="AU422">
            <v>28250</v>
          </cell>
          <cell r="AV422">
            <v>100.22713261299847</v>
          </cell>
          <cell r="AW422">
            <v>30363</v>
          </cell>
          <cell r="AX422">
            <v>79.834008497184072</v>
          </cell>
        </row>
        <row r="423">
          <cell r="C423" t="str">
            <v>Sueldos y Asignaciones Globales</v>
          </cell>
          <cell r="AO423">
            <v>20962</v>
          </cell>
          <cell r="AP423">
            <v>53.067455395477531</v>
          </cell>
          <cell r="AQ423">
            <v>78.065070126896288</v>
          </cell>
          <cell r="AS423">
            <v>82.73383582991444</v>
          </cell>
          <cell r="AV423">
            <v>96.670165060585816</v>
          </cell>
          <cell r="AW423">
            <v>20583</v>
          </cell>
          <cell r="AX423">
            <v>91.570713695768347</v>
          </cell>
        </row>
        <row r="424">
          <cell r="C424" t="str">
            <v>del cual: Personal Militar</v>
          </cell>
          <cell r="AO424">
            <v>4675</v>
          </cell>
          <cell r="AP424">
            <v>0</v>
          </cell>
          <cell r="AQ424">
            <v>51.550802139037437</v>
          </cell>
          <cell r="AS424">
            <v>71.757575757575751</v>
          </cell>
          <cell r="AV424">
            <v>99.486631016042779</v>
          </cell>
          <cell r="AW424">
            <v>4678</v>
          </cell>
          <cell r="AX424">
            <v>121.41941000427533</v>
          </cell>
        </row>
        <row r="425">
          <cell r="C425" t="str">
            <v>del cual: Servicio Exterior</v>
          </cell>
          <cell r="AO425">
            <v>1963</v>
          </cell>
          <cell r="AP425">
            <v>0</v>
          </cell>
          <cell r="AQ425">
            <v>133.57106469689251</v>
          </cell>
          <cell r="AS425">
            <v>127.89947359483783</v>
          </cell>
          <cell r="AV425">
            <v>136.27101375445747</v>
          </cell>
          <cell r="AW425">
            <v>1962</v>
          </cell>
          <cell r="AX425">
            <v>84.811416921508666</v>
          </cell>
        </row>
        <row r="426">
          <cell r="C426" t="str">
            <v>del cual: Trienios y  Cuatrienios</v>
          </cell>
          <cell r="AO426">
            <v>2756</v>
          </cell>
          <cell r="AP426">
            <v>64.876632801161108</v>
          </cell>
          <cell r="AQ426">
            <v>72.206095791001445</v>
          </cell>
          <cell r="AS426">
            <v>76.92307692307692</v>
          </cell>
          <cell r="AV426">
            <v>87.989840348330915</v>
          </cell>
          <cell r="AW426">
            <v>2290</v>
          </cell>
          <cell r="AX426">
            <v>88.384279475982538</v>
          </cell>
        </row>
        <row r="427">
          <cell r="C427" t="str">
            <v>Complementos y Gratificaciones</v>
          </cell>
          <cell r="AO427">
            <v>4113</v>
          </cell>
          <cell r="AP427">
            <v>91.709214685144659</v>
          </cell>
          <cell r="AQ427">
            <v>91.077072696328713</v>
          </cell>
          <cell r="AS427">
            <v>95.372396466488354</v>
          </cell>
          <cell r="AV427">
            <v>108.26647216143934</v>
          </cell>
          <cell r="AW427">
            <v>4038</v>
          </cell>
          <cell r="AX427">
            <v>103.21941555225359</v>
          </cell>
        </row>
        <row r="428">
          <cell r="C428" t="str">
            <v>Gastos de Representacion</v>
          </cell>
          <cell r="AO428">
            <v>107</v>
          </cell>
          <cell r="AP428">
            <v>343.92523364485982</v>
          </cell>
          <cell r="AQ428">
            <v>91.588785046728972</v>
          </cell>
          <cell r="AS428">
            <v>95.950155763239863</v>
          </cell>
          <cell r="AV428">
            <v>104.67289719626169</v>
          </cell>
          <cell r="AW428">
            <v>107</v>
          </cell>
          <cell r="AX428">
            <v>93.45794392523365</v>
          </cell>
        </row>
        <row r="429">
          <cell r="A429" t="str">
            <v>1160+1410+1430</v>
          </cell>
          <cell r="C429" t="str">
            <v>Otros Gastos de Personal</v>
          </cell>
          <cell r="AO429">
            <v>5637</v>
          </cell>
          <cell r="AP429">
            <v>45.769026077700907</v>
          </cell>
          <cell r="AQ429">
            <v>29.23540890544616</v>
          </cell>
          <cell r="AS429">
            <v>39.382650345928688</v>
          </cell>
          <cell r="AV429">
            <v>107.50399148483235</v>
          </cell>
          <cell r="AW429">
            <v>5635</v>
          </cell>
          <cell r="AX429">
            <v>19.946761313220939</v>
          </cell>
        </row>
        <row r="430">
          <cell r="A430" t="str">
            <v>II</v>
          </cell>
          <cell r="C430" t="str">
            <v>BIENES Y SERVICIOS</v>
          </cell>
          <cell r="D430">
            <v>2336.5</v>
          </cell>
          <cell r="E430">
            <v>1754</v>
          </cell>
          <cell r="F430">
            <v>3166</v>
          </cell>
          <cell r="G430">
            <v>1832</v>
          </cell>
          <cell r="H430">
            <v>1988</v>
          </cell>
          <cell r="I430">
            <v>2026</v>
          </cell>
          <cell r="J430">
            <v>2836</v>
          </cell>
          <cell r="K430">
            <v>2437</v>
          </cell>
          <cell r="L430">
            <v>3840</v>
          </cell>
          <cell r="M430">
            <v>6466</v>
          </cell>
          <cell r="N430">
            <v>9486.2000000000007</v>
          </cell>
          <cell r="O430">
            <v>5546</v>
          </cell>
          <cell r="P430">
            <v>7958</v>
          </cell>
          <cell r="Q430">
            <v>14757</v>
          </cell>
          <cell r="R430">
            <v>13271</v>
          </cell>
          <cell r="S430">
            <v>12917</v>
          </cell>
          <cell r="T430">
            <v>12856</v>
          </cell>
          <cell r="U430">
            <v>3481</v>
          </cell>
          <cell r="V430">
            <v>6884</v>
          </cell>
          <cell r="W430">
            <v>20476</v>
          </cell>
          <cell r="X430">
            <v>30901</v>
          </cell>
          <cell r="Y430">
            <v>19675</v>
          </cell>
          <cell r="Z430">
            <v>4092.2415119999996</v>
          </cell>
          <cell r="AA430">
            <v>11393.486000000001</v>
          </cell>
          <cell r="AB430">
            <v>13292</v>
          </cell>
          <cell r="AC430">
            <v>23423</v>
          </cell>
          <cell r="AD430">
            <v>23990</v>
          </cell>
          <cell r="AE430">
            <v>29341.286730700816</v>
          </cell>
          <cell r="AF430">
            <v>24050</v>
          </cell>
          <cell r="AL430">
            <v>26312</v>
          </cell>
          <cell r="AN430">
            <v>141.69580419580419</v>
          </cell>
          <cell r="AO430">
            <v>42182</v>
          </cell>
          <cell r="AP430">
            <v>74.941918353800204</v>
          </cell>
          <cell r="AQ430">
            <v>75.112607273244507</v>
          </cell>
          <cell r="AS430">
            <v>74.458299748707987</v>
          </cell>
          <cell r="AU430">
            <v>38664</v>
          </cell>
          <cell r="AV430">
            <v>119.61974301834906</v>
          </cell>
          <cell r="AW430">
            <v>38804</v>
          </cell>
          <cell r="AX430">
            <v>79.414493351200903</v>
          </cell>
        </row>
        <row r="431">
          <cell r="C431" t="str">
            <v>Comunicaciones, Luz y Calefaccion</v>
          </cell>
          <cell r="AO431">
            <v>4036</v>
          </cell>
          <cell r="AP431">
            <v>11.298315163528246</v>
          </cell>
          <cell r="AQ431">
            <v>13.77601585728444</v>
          </cell>
          <cell r="AS431">
            <v>13.610835811034026</v>
          </cell>
          <cell r="AV431">
            <v>137.61149653121902</v>
          </cell>
          <cell r="AW431">
            <v>4036</v>
          </cell>
          <cell r="AX431">
            <v>17.641228939544103</v>
          </cell>
        </row>
        <row r="432">
          <cell r="C432" t="str">
            <v>Combustibles y Lubricantes</v>
          </cell>
          <cell r="AO432">
            <v>2326</v>
          </cell>
          <cell r="AP432">
            <v>1.7196904557179709</v>
          </cell>
          <cell r="AQ432">
            <v>126.22527944969906</v>
          </cell>
          <cell r="AS432">
            <v>84.379478360561762</v>
          </cell>
          <cell r="AV432">
            <v>266.938950988822</v>
          </cell>
          <cell r="AW432">
            <v>4222</v>
          </cell>
          <cell r="AX432">
            <v>0</v>
          </cell>
        </row>
        <row r="433">
          <cell r="C433" t="str">
            <v>Mantenimientos</v>
          </cell>
          <cell r="AO433">
            <v>3458</v>
          </cell>
          <cell r="AP433">
            <v>21.168305378831693</v>
          </cell>
          <cell r="AQ433">
            <v>23.192596876807404</v>
          </cell>
          <cell r="AS433">
            <v>26.412184306921148</v>
          </cell>
          <cell r="AV433">
            <v>46.674378253325621</v>
          </cell>
          <cell r="AW433">
            <v>2877</v>
          </cell>
          <cell r="AX433">
            <v>73.131734445603058</v>
          </cell>
        </row>
        <row r="434">
          <cell r="C434" t="str">
            <v>Instalacion y Equipamientos</v>
          </cell>
          <cell r="AO434">
            <v>1906</v>
          </cell>
          <cell r="AP434">
            <v>192.02518363064007</v>
          </cell>
          <cell r="AQ434">
            <v>111.22770199370409</v>
          </cell>
          <cell r="AS434">
            <v>79.398391045820205</v>
          </cell>
          <cell r="AV434">
            <v>71.248688352570824</v>
          </cell>
          <cell r="AW434">
            <v>1931</v>
          </cell>
          <cell r="AX434">
            <v>19.886069394096324</v>
          </cell>
        </row>
        <row r="435">
          <cell r="C435" t="str">
            <v>Compras Diversas</v>
          </cell>
          <cell r="AO435">
            <v>6689</v>
          </cell>
          <cell r="AP435">
            <v>72.596800717596054</v>
          </cell>
          <cell r="AQ435">
            <v>48.647032441321571</v>
          </cell>
          <cell r="AS435">
            <v>76.742911247321473</v>
          </cell>
          <cell r="AV435">
            <v>67.125130811780537</v>
          </cell>
          <cell r="AW435">
            <v>6520</v>
          </cell>
          <cell r="AX435">
            <v>45.70552147239264</v>
          </cell>
        </row>
        <row r="436">
          <cell r="C436" t="str">
            <v>Alquiler de Inmuebles, Fletes y Seguros</v>
          </cell>
          <cell r="AO436">
            <v>465</v>
          </cell>
          <cell r="AP436">
            <v>32.688172043010752</v>
          </cell>
          <cell r="AQ436">
            <v>56.344086021505376</v>
          </cell>
          <cell r="AS436">
            <v>105.23297491039426</v>
          </cell>
          <cell r="AV436">
            <v>329.89247311827955</v>
          </cell>
          <cell r="AW436">
            <v>464</v>
          </cell>
          <cell r="AX436">
            <v>207.75862068965517</v>
          </cell>
        </row>
        <row r="437">
          <cell r="C437" t="str">
            <v>Estudios, Proyectos, Asist. Tecnica, Capacitacion, Otros</v>
          </cell>
          <cell r="AO437">
            <v>8920</v>
          </cell>
          <cell r="AP437">
            <v>28.744394618834082</v>
          </cell>
          <cell r="AQ437">
            <v>24.529147982062781</v>
          </cell>
          <cell r="AS437">
            <v>26.980568011958145</v>
          </cell>
          <cell r="AV437">
            <v>26.860986547085201</v>
          </cell>
          <cell r="AW437">
            <v>7290</v>
          </cell>
          <cell r="AX437">
            <v>111.22085048010975</v>
          </cell>
        </row>
        <row r="438">
          <cell r="C438" t="str">
            <v>Gastos de Viajes</v>
          </cell>
          <cell r="AO438">
            <v>7404</v>
          </cell>
          <cell r="AP438">
            <v>30.091842247433821</v>
          </cell>
          <cell r="AQ438">
            <v>22.339276066990816</v>
          </cell>
          <cell r="AS438">
            <v>30.361966504592111</v>
          </cell>
          <cell r="AV438">
            <v>41.869259859535383</v>
          </cell>
          <cell r="AW438">
            <v>7391</v>
          </cell>
          <cell r="AX438">
            <v>45.839534569070494</v>
          </cell>
        </row>
        <row r="439">
          <cell r="C439" t="str">
            <v>Gastos Servicio Exterior</v>
          </cell>
          <cell r="AO439">
            <v>1285</v>
          </cell>
          <cell r="AP439">
            <v>173.38521400778211</v>
          </cell>
          <cell r="AQ439">
            <v>149.26070038910507</v>
          </cell>
          <cell r="AS439">
            <v>118.80674448767833</v>
          </cell>
          <cell r="AV439">
            <v>126.53696498054475</v>
          </cell>
          <cell r="AW439">
            <v>1325</v>
          </cell>
          <cell r="AX439">
            <v>80.905660377358487</v>
          </cell>
        </row>
        <row r="440">
          <cell r="C440" t="str">
            <v>Gastos Reservados</v>
          </cell>
          <cell r="AO440">
            <v>5693</v>
          </cell>
          <cell r="AP440">
            <v>258.14157737572458</v>
          </cell>
          <cell r="AQ440">
            <v>280.94150711399965</v>
          </cell>
          <cell r="AS440">
            <v>257.60290415129691</v>
          </cell>
          <cell r="AV440">
            <v>396.57474090988933</v>
          </cell>
          <cell r="AW440">
            <v>2748</v>
          </cell>
          <cell r="AX440">
            <v>404.07569141193596</v>
          </cell>
        </row>
        <row r="441">
          <cell r="A441" t="str">
            <v>III+IX</v>
          </cell>
          <cell r="C441" t="str">
            <v>INTERESES</v>
          </cell>
          <cell r="D441">
            <v>2037</v>
          </cell>
          <cell r="E441">
            <v>1881</v>
          </cell>
          <cell r="F441">
            <v>2263</v>
          </cell>
          <cell r="G441">
            <v>2333</v>
          </cell>
          <cell r="H441">
            <v>2358.39</v>
          </cell>
          <cell r="I441">
            <v>2556</v>
          </cell>
          <cell r="J441">
            <v>3244.76269</v>
          </cell>
          <cell r="K441">
            <v>278.10000000000002</v>
          </cell>
          <cell r="L441">
            <v>4929.8</v>
          </cell>
          <cell r="M441">
            <v>4826.076</v>
          </cell>
          <cell r="N441">
            <v>3674</v>
          </cell>
          <cell r="O441">
            <v>1387</v>
          </cell>
          <cell r="P441">
            <v>2994</v>
          </cell>
          <cell r="Q441">
            <v>4187</v>
          </cell>
          <cell r="R441">
            <v>4594</v>
          </cell>
          <cell r="S441">
            <v>4458</v>
          </cell>
          <cell r="T441">
            <v>4544</v>
          </cell>
          <cell r="U441">
            <v>887</v>
          </cell>
          <cell r="V441">
            <v>2046</v>
          </cell>
          <cell r="W441">
            <v>4952</v>
          </cell>
          <cell r="X441">
            <v>3249</v>
          </cell>
          <cell r="Y441">
            <v>4930</v>
          </cell>
          <cell r="Z441">
            <v>617.5</v>
          </cell>
          <cell r="AA441">
            <v>1132.3910000000001</v>
          </cell>
          <cell r="AB441">
            <v>4520</v>
          </cell>
          <cell r="AC441">
            <v>4930</v>
          </cell>
          <cell r="AD441">
            <v>4930</v>
          </cell>
          <cell r="AE441">
            <v>3922</v>
          </cell>
          <cell r="AF441">
            <v>3922</v>
          </cell>
          <cell r="AL441">
            <v>2157</v>
          </cell>
          <cell r="AN441">
            <v>28.140936485859992</v>
          </cell>
          <cell r="AO441">
            <v>3235</v>
          </cell>
          <cell r="AP441">
            <v>8.65533230293663</v>
          </cell>
          <cell r="AQ441">
            <v>8.0989180834621326</v>
          </cell>
          <cell r="AS441">
            <v>8.9026275115919624</v>
          </cell>
          <cell r="AU441">
            <v>1827</v>
          </cell>
          <cell r="AV441">
            <v>78.763523956723333</v>
          </cell>
          <cell r="AW441">
            <v>9700</v>
          </cell>
          <cell r="AX441">
            <v>9.072164948453608</v>
          </cell>
        </row>
        <row r="442">
          <cell r="A442" t="str">
            <v>IV</v>
          </cell>
          <cell r="C442" t="str">
            <v>SUBSIDIOS Y TRANSFERENCIAS</v>
          </cell>
          <cell r="D442">
            <v>663.6</v>
          </cell>
          <cell r="E442">
            <v>537</v>
          </cell>
          <cell r="F442">
            <v>578</v>
          </cell>
          <cell r="G442">
            <v>707</v>
          </cell>
          <cell r="H442">
            <v>1229</v>
          </cell>
          <cell r="I442">
            <v>980.25</v>
          </cell>
          <cell r="J442">
            <v>801</v>
          </cell>
          <cell r="K442">
            <v>849</v>
          </cell>
          <cell r="L442">
            <v>840</v>
          </cell>
          <cell r="M442">
            <v>893</v>
          </cell>
          <cell r="N442">
            <v>1315</v>
          </cell>
          <cell r="O442">
            <v>2400</v>
          </cell>
          <cell r="P442">
            <v>1520</v>
          </cell>
          <cell r="Q442">
            <v>1991</v>
          </cell>
          <cell r="R442">
            <v>9027</v>
          </cell>
          <cell r="S442">
            <v>7284</v>
          </cell>
          <cell r="T442">
            <v>9563</v>
          </cell>
          <cell r="U442">
            <v>1013</v>
          </cell>
          <cell r="V442">
            <v>2969</v>
          </cell>
          <cell r="W442">
            <v>5676</v>
          </cell>
          <cell r="X442">
            <v>12173</v>
          </cell>
          <cell r="Y442">
            <v>0</v>
          </cell>
          <cell r="Z442">
            <v>1012</v>
          </cell>
          <cell r="AA442">
            <v>6730.9120000000003</v>
          </cell>
          <cell r="AB442">
            <v>5641</v>
          </cell>
          <cell r="AC442">
            <v>11966</v>
          </cell>
          <cell r="AD442">
            <v>12159</v>
          </cell>
          <cell r="AE442">
            <v>14492</v>
          </cell>
          <cell r="AF442">
            <v>14492</v>
          </cell>
          <cell r="AL442">
            <v>10065</v>
          </cell>
          <cell r="AN442">
            <v>199.44361649279682</v>
          </cell>
          <cell r="AO442">
            <v>35320</v>
          </cell>
          <cell r="AP442">
            <v>58.867497168742922</v>
          </cell>
          <cell r="AQ442">
            <v>74.405436013590034</v>
          </cell>
          <cell r="AS442">
            <v>59.781049452623627</v>
          </cell>
          <cell r="AU442">
            <v>25546</v>
          </cell>
          <cell r="AV442">
            <v>107.71517553793885</v>
          </cell>
          <cell r="AW442">
            <v>31897</v>
          </cell>
          <cell r="AX442">
            <v>40.63078032416842</v>
          </cell>
        </row>
        <row r="443">
          <cell r="C443" t="str">
            <v>Subsidios Educacionales</v>
          </cell>
          <cell r="AO443">
            <v>433</v>
          </cell>
          <cell r="AP443">
            <v>78.52193995381063</v>
          </cell>
          <cell r="AQ443">
            <v>67.4364896073903</v>
          </cell>
          <cell r="AS443">
            <v>82.832948421862966</v>
          </cell>
          <cell r="AV443">
            <v>382.90993071593533</v>
          </cell>
          <cell r="AW443">
            <v>733</v>
          </cell>
          <cell r="AX443">
            <v>66.030013642564796</v>
          </cell>
        </row>
        <row r="444">
          <cell r="C444" t="str">
            <v>del cual: Gastos de Estudios al Exterior</v>
          </cell>
          <cell r="AO444">
            <v>200</v>
          </cell>
          <cell r="AP444">
            <v>120</v>
          </cell>
          <cell r="AQ444">
            <v>101</v>
          </cell>
          <cell r="AS444">
            <v>138</v>
          </cell>
          <cell r="AV444">
            <v>773.5</v>
          </cell>
          <cell r="AW444">
            <v>500</v>
          </cell>
          <cell r="AX444">
            <v>92</v>
          </cell>
        </row>
        <row r="445">
          <cell r="C445" t="str">
            <v>Subsidios Salud</v>
          </cell>
          <cell r="AO445">
            <v>735</v>
          </cell>
          <cell r="AP445">
            <v>96.870748299319729</v>
          </cell>
          <cell r="AQ445">
            <v>72.38095238095238</v>
          </cell>
          <cell r="AS445">
            <v>76.009070294784578</v>
          </cell>
          <cell r="AV445">
            <v>80.816326530612244</v>
          </cell>
          <cell r="AW445">
            <v>705</v>
          </cell>
          <cell r="AX445">
            <v>56.170212765957444</v>
          </cell>
        </row>
        <row r="446">
          <cell r="C446" t="str">
            <v>Subvencion a la UNGE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L446">
            <v>2635</v>
          </cell>
          <cell r="AN446">
            <v>59.962049335863377</v>
          </cell>
          <cell r="AO446">
            <v>2635</v>
          </cell>
          <cell r="AP446">
            <v>11.537001897533207</v>
          </cell>
          <cell r="AQ446">
            <v>52.523719165085389</v>
          </cell>
          <cell r="AS446">
            <v>55.357368753953189</v>
          </cell>
          <cell r="AU446">
            <v>2635</v>
          </cell>
          <cell r="AV446">
            <v>62.504743833017081</v>
          </cell>
          <cell r="AW446">
            <v>2635</v>
          </cell>
          <cell r="AX446">
            <v>88.652751423149908</v>
          </cell>
        </row>
        <row r="447">
          <cell r="C447" t="str">
            <v>Subvencion  INSESO y Pensiones Administrativas</v>
          </cell>
          <cell r="AO447">
            <v>7450</v>
          </cell>
          <cell r="AP447">
            <v>20.080536912751679</v>
          </cell>
          <cell r="AQ447">
            <v>20.912751677852349</v>
          </cell>
          <cell r="AS447">
            <v>21.834451901565995</v>
          </cell>
          <cell r="AV447">
            <v>31.288590604026847</v>
          </cell>
          <cell r="AW447">
            <v>7400</v>
          </cell>
          <cell r="AX447">
            <v>40.324324324324323</v>
          </cell>
        </row>
        <row r="448">
          <cell r="C448" t="str">
            <v>Subvencion al PESA, INPYDE, INPAGE, P.A.E.</v>
          </cell>
          <cell r="AO448">
            <v>1239</v>
          </cell>
          <cell r="AP448">
            <v>42.615012106537527</v>
          </cell>
          <cell r="AQ448">
            <v>40.516545601291362</v>
          </cell>
          <cell r="AS448">
            <v>38.202851762173793</v>
          </cell>
          <cell r="AV448">
            <v>46.085552865213884</v>
          </cell>
          <cell r="AW448">
            <v>1239</v>
          </cell>
          <cell r="AX448">
            <v>142.69572235673931</v>
          </cell>
        </row>
        <row r="449">
          <cell r="C449" t="str">
            <v>Subvencion Diferencial CIF (Combustibles)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L449">
            <v>3655</v>
          </cell>
          <cell r="AN449">
            <v>134.19972640218879</v>
          </cell>
          <cell r="AO449">
            <v>6000</v>
          </cell>
          <cell r="AP449">
            <v>141.19999999999999</v>
          </cell>
          <cell r="AQ449">
            <v>162.4</v>
          </cell>
          <cell r="AS449">
            <v>108.3111111111111</v>
          </cell>
          <cell r="AU449">
            <v>3655</v>
          </cell>
          <cell r="AV449">
            <v>270.01666666666665</v>
          </cell>
          <cell r="AW449">
            <v>6000</v>
          </cell>
          <cell r="AX449">
            <v>0</v>
          </cell>
        </row>
        <row r="450">
          <cell r="C450" t="str">
            <v>Subvenciones Administrativas y Municipales</v>
          </cell>
          <cell r="AO450">
            <v>3843</v>
          </cell>
          <cell r="AP450">
            <v>17.278168097840229</v>
          </cell>
          <cell r="AQ450">
            <v>28.727556596409055</v>
          </cell>
          <cell r="AS450">
            <v>30.427617312863212</v>
          </cell>
          <cell r="AV450">
            <v>40.619307832422585</v>
          </cell>
          <cell r="AW450">
            <v>3700</v>
          </cell>
          <cell r="AX450">
            <v>32.432432432432435</v>
          </cell>
        </row>
        <row r="451">
          <cell r="C451" t="str">
            <v>Subvencion a la Politica</v>
          </cell>
          <cell r="AO451">
            <v>1709</v>
          </cell>
          <cell r="AP451">
            <v>35.576360444704505</v>
          </cell>
          <cell r="AQ451">
            <v>133.99648917495611</v>
          </cell>
          <cell r="AS451">
            <v>100.87770626097132</v>
          </cell>
          <cell r="AV451">
            <v>83.616149795201878</v>
          </cell>
          <cell r="AW451">
            <v>589</v>
          </cell>
          <cell r="AX451">
            <v>4.074702886247878</v>
          </cell>
        </row>
        <row r="452">
          <cell r="C452" t="str">
            <v>Fomento de Cultura, Deporte y Turismo</v>
          </cell>
          <cell r="AO452">
            <v>674</v>
          </cell>
          <cell r="AP452">
            <v>56.973293768545993</v>
          </cell>
          <cell r="AQ452">
            <v>100.59347181008901</v>
          </cell>
          <cell r="AS452">
            <v>79.920870425321453</v>
          </cell>
          <cell r="AV452">
            <v>66.17210682492582</v>
          </cell>
          <cell r="AW452">
            <v>611</v>
          </cell>
          <cell r="AX452">
            <v>109.9836333878887</v>
          </cell>
        </row>
        <row r="453">
          <cell r="C453" t="str">
            <v>Subvencion Varias</v>
          </cell>
          <cell r="AO453">
            <v>4418</v>
          </cell>
          <cell r="AP453">
            <v>117.5192394748755</v>
          </cell>
          <cell r="AQ453">
            <v>119.14893617021276</v>
          </cell>
          <cell r="AS453">
            <v>107.46944318696242</v>
          </cell>
          <cell r="AV453">
            <v>147.89497510185603</v>
          </cell>
          <cell r="AW453">
            <v>3101</v>
          </cell>
          <cell r="AX453">
            <v>97.129958078039337</v>
          </cell>
        </row>
        <row r="454">
          <cell r="C454" t="str">
            <v>Cuotas a Orgasn. Internac., Region. y Subreg.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1325</v>
          </cell>
          <cell r="AA454">
            <v>0</v>
          </cell>
          <cell r="AB454">
            <v>1547</v>
          </cell>
          <cell r="AC454">
            <v>2842</v>
          </cell>
          <cell r="AD454">
            <v>1547</v>
          </cell>
          <cell r="AE454">
            <v>4411</v>
          </cell>
          <cell r="AF454">
            <v>4411</v>
          </cell>
          <cell r="AL454">
            <v>4252</v>
          </cell>
          <cell r="AN454">
            <v>64.628410159924741</v>
          </cell>
          <cell r="AO454">
            <v>6184</v>
          </cell>
          <cell r="AP454">
            <v>33.829236739974128</v>
          </cell>
          <cell r="AQ454">
            <v>47.412677878395861</v>
          </cell>
          <cell r="AS454">
            <v>31.694695989650711</v>
          </cell>
          <cell r="AU454">
            <v>0</v>
          </cell>
          <cell r="AV454">
            <v>82.034282018111256</v>
          </cell>
          <cell r="AW454">
            <v>5184</v>
          </cell>
          <cell r="AX454">
            <v>1.6203703703703705</v>
          </cell>
        </row>
        <row r="455">
          <cell r="C455" t="str">
            <v>GASTOS CORRIENTES</v>
          </cell>
          <cell r="D455">
            <v>6604.1</v>
          </cell>
          <cell r="E455">
            <v>5986</v>
          </cell>
          <cell r="F455">
            <v>7928</v>
          </cell>
          <cell r="G455">
            <v>6934</v>
          </cell>
          <cell r="H455">
            <v>7725.39</v>
          </cell>
          <cell r="I455">
            <v>7885.25</v>
          </cell>
          <cell r="J455">
            <v>9339.7626899999996</v>
          </cell>
          <cell r="K455">
            <v>6160.1</v>
          </cell>
          <cell r="L455">
            <v>12707.8</v>
          </cell>
          <cell r="M455">
            <v>15794.076000000001</v>
          </cell>
          <cell r="N455">
            <v>20163.2</v>
          </cell>
          <cell r="O455">
            <v>14762</v>
          </cell>
          <cell r="P455">
            <v>16873</v>
          </cell>
          <cell r="Q455">
            <v>28060</v>
          </cell>
          <cell r="R455">
            <v>35214</v>
          </cell>
          <cell r="S455">
            <v>33788</v>
          </cell>
          <cell r="T455">
            <v>37945</v>
          </cell>
          <cell r="U455">
            <v>7130</v>
          </cell>
          <cell r="V455">
            <v>17455</v>
          </cell>
          <cell r="W455">
            <v>46170</v>
          </cell>
          <cell r="X455">
            <v>59263</v>
          </cell>
          <cell r="Y455">
            <v>46660</v>
          </cell>
          <cell r="Z455">
            <v>8474.6204359999992</v>
          </cell>
          <cell r="AA455">
            <v>29464.781999999999</v>
          </cell>
          <cell r="AB455">
            <v>37106</v>
          </cell>
          <cell r="AC455">
            <v>59319</v>
          </cell>
          <cell r="AD455">
            <v>58520</v>
          </cell>
          <cell r="AE455">
            <v>71467.286730700813</v>
          </cell>
          <cell r="AF455">
            <v>69766</v>
          </cell>
          <cell r="AL455">
            <v>67583.131599999993</v>
          </cell>
          <cell r="AN455">
            <v>126.51381783557365</v>
          </cell>
          <cell r="AO455">
            <v>111556</v>
          </cell>
          <cell r="AP455">
            <v>63.22205887625946</v>
          </cell>
          <cell r="AQ455">
            <v>71.786367384990498</v>
          </cell>
          <cell r="AS455">
            <v>68.484587710805926</v>
          </cell>
          <cell r="AU455">
            <v>94287</v>
          </cell>
          <cell r="AV455">
            <v>109.30832944888665</v>
          </cell>
          <cell r="AW455">
            <v>110764</v>
          </cell>
          <cell r="AX455">
            <v>62.200715033765483</v>
          </cell>
        </row>
        <row r="456">
          <cell r="A456" t="str">
            <v>V</v>
          </cell>
          <cell r="C456" t="str">
            <v>GASTOS DE INVERSIONES</v>
          </cell>
          <cell r="D456">
            <v>937</v>
          </cell>
          <cell r="E456">
            <v>690</v>
          </cell>
          <cell r="F456">
            <v>830</v>
          </cell>
          <cell r="G456">
            <v>829</v>
          </cell>
          <cell r="H456">
            <v>1226</v>
          </cell>
          <cell r="I456">
            <v>719</v>
          </cell>
          <cell r="J456">
            <v>791</v>
          </cell>
          <cell r="K456">
            <v>724</v>
          </cell>
          <cell r="L456">
            <v>1113</v>
          </cell>
          <cell r="M456">
            <v>1091</v>
          </cell>
          <cell r="N456">
            <v>590</v>
          </cell>
          <cell r="O456">
            <v>4000</v>
          </cell>
          <cell r="P456">
            <v>3211</v>
          </cell>
          <cell r="Q456">
            <v>12815</v>
          </cell>
          <cell r="R456">
            <v>18650</v>
          </cell>
          <cell r="S456">
            <v>25091</v>
          </cell>
          <cell r="T456">
            <v>13695</v>
          </cell>
          <cell r="U456">
            <v>8851</v>
          </cell>
          <cell r="V456">
            <v>13313</v>
          </cell>
          <cell r="W456">
            <v>30805</v>
          </cell>
          <cell r="X456">
            <v>55014</v>
          </cell>
          <cell r="Y456">
            <v>63471</v>
          </cell>
          <cell r="Z456">
            <v>21020.283284000001</v>
          </cell>
          <cell r="AA456">
            <v>58039.93</v>
          </cell>
          <cell r="AB456">
            <v>86414</v>
          </cell>
          <cell r="AC456">
            <v>233352</v>
          </cell>
          <cell r="AD456">
            <v>93985</v>
          </cell>
          <cell r="AE456">
            <v>321233</v>
          </cell>
          <cell r="AF456">
            <v>100000</v>
          </cell>
          <cell r="AL456">
            <v>101420</v>
          </cell>
          <cell r="AN456">
            <v>167.36343916387301</v>
          </cell>
          <cell r="AO456">
            <v>227825</v>
          </cell>
          <cell r="AP456">
            <v>124.4253264567102</v>
          </cell>
          <cell r="AQ456">
            <v>88.756721167562816</v>
          </cell>
          <cell r="AS456">
            <v>98.531767804235713</v>
          </cell>
          <cell r="AU456">
            <v>358895.25</v>
          </cell>
          <cell r="AV456">
            <v>159.34818391309119</v>
          </cell>
          <cell r="AW456">
            <v>200825</v>
          </cell>
          <cell r="AX456">
            <v>86.941366861695499</v>
          </cell>
        </row>
        <row r="457">
          <cell r="C457" t="str">
            <v>TOTAL GASTOS</v>
          </cell>
          <cell r="D457">
            <v>7541.1</v>
          </cell>
          <cell r="E457">
            <v>6676</v>
          </cell>
          <cell r="F457">
            <v>8758</v>
          </cell>
          <cell r="G457">
            <v>7763</v>
          </cell>
          <cell r="H457">
            <v>8951.39</v>
          </cell>
          <cell r="I457">
            <v>8604.25</v>
          </cell>
          <cell r="J457">
            <v>10130.76269</v>
          </cell>
          <cell r="K457">
            <v>6884.1</v>
          </cell>
          <cell r="L457">
            <v>13820.8</v>
          </cell>
          <cell r="M457">
            <v>16885.076000000001</v>
          </cell>
          <cell r="N457">
            <v>20753.2</v>
          </cell>
          <cell r="O457">
            <v>18762</v>
          </cell>
          <cell r="P457">
            <v>20084</v>
          </cell>
          <cell r="Q457">
            <v>40875</v>
          </cell>
          <cell r="R457">
            <v>53864</v>
          </cell>
          <cell r="S457">
            <v>58879</v>
          </cell>
          <cell r="T457">
            <v>51640</v>
          </cell>
          <cell r="U457">
            <v>15981</v>
          </cell>
          <cell r="V457">
            <v>30768</v>
          </cell>
          <cell r="W457">
            <v>76975</v>
          </cell>
          <cell r="X457">
            <v>114277</v>
          </cell>
          <cell r="Y457">
            <v>110131</v>
          </cell>
          <cell r="Z457">
            <v>29494.903720000002</v>
          </cell>
          <cell r="AA457">
            <v>87504.712</v>
          </cell>
          <cell r="AB457">
            <v>123520</v>
          </cell>
          <cell r="AC457">
            <v>292671</v>
          </cell>
          <cell r="AD457">
            <v>152505</v>
          </cell>
          <cell r="AE457">
            <v>392700.28673070081</v>
          </cell>
          <cell r="AF457">
            <v>169766</v>
          </cell>
          <cell r="AL457">
            <v>169003.13159999999</v>
          </cell>
          <cell r="AN457">
            <v>151.0279706556633</v>
          </cell>
          <cell r="AO457">
            <v>339381</v>
          </cell>
          <cell r="AP457">
            <v>104.30754815384479</v>
          </cell>
          <cell r="AQ457">
            <v>83.178492608602127</v>
          </cell>
          <cell r="AS457">
            <v>88.655129976830352</v>
          </cell>
          <cell r="AU457">
            <v>453182.25</v>
          </cell>
          <cell r="AV457">
            <v>142.89986770031322</v>
          </cell>
          <cell r="AW457">
            <v>311589</v>
          </cell>
          <cell r="AX457">
            <v>78.14653277233792</v>
          </cell>
        </row>
        <row r="458">
          <cell r="A458" t="str">
            <v>IX</v>
          </cell>
          <cell r="C458" t="str">
            <v>AMORTIZACIONES DE DEUDA</v>
          </cell>
          <cell r="D458">
            <v>-530</v>
          </cell>
          <cell r="E458">
            <v>1360</v>
          </cell>
          <cell r="F458">
            <v>383</v>
          </cell>
          <cell r="G458">
            <v>616</v>
          </cell>
          <cell r="H458">
            <v>565</v>
          </cell>
          <cell r="I458">
            <v>1343</v>
          </cell>
          <cell r="J458">
            <v>2002</v>
          </cell>
          <cell r="K458">
            <v>1802</v>
          </cell>
          <cell r="L458">
            <v>1603.4</v>
          </cell>
          <cell r="M458">
            <v>185.76199999999994</v>
          </cell>
          <cell r="N458">
            <v>-269</v>
          </cell>
          <cell r="O458">
            <v>2172</v>
          </cell>
          <cell r="P458">
            <v>717</v>
          </cell>
          <cell r="Q458">
            <v>1722</v>
          </cell>
          <cell r="R458">
            <v>0</v>
          </cell>
          <cell r="S458">
            <v>10621</v>
          </cell>
          <cell r="T458">
            <v>0</v>
          </cell>
          <cell r="U458">
            <v>1346</v>
          </cell>
          <cell r="V458">
            <v>979</v>
          </cell>
          <cell r="W458">
            <v>-4969</v>
          </cell>
          <cell r="X458">
            <v>-1727</v>
          </cell>
          <cell r="Y458">
            <v>-25026</v>
          </cell>
          <cell r="Z458">
            <v>474.08414799999991</v>
          </cell>
          <cell r="AA458">
            <v>13886.502</v>
          </cell>
          <cell r="AB458">
            <v>6740</v>
          </cell>
          <cell r="AC458">
            <v>4929</v>
          </cell>
          <cell r="AD458">
            <v>572</v>
          </cell>
          <cell r="AE458">
            <v>0</v>
          </cell>
          <cell r="AF458">
            <v>-55098</v>
          </cell>
          <cell r="AL458">
            <v>44549</v>
          </cell>
          <cell r="AN458">
            <v>25.405733013086714</v>
          </cell>
          <cell r="AO458">
            <v>56836</v>
          </cell>
          <cell r="AP458">
            <v>3.3640650292068406</v>
          </cell>
          <cell r="AQ458">
            <v>8.3010767823210649</v>
          </cell>
          <cell r="AS458">
            <v>10.092195087620523</v>
          </cell>
          <cell r="AU458">
            <v>52099</v>
          </cell>
          <cell r="AV458">
            <v>29.099514392286579</v>
          </cell>
          <cell r="AW458">
            <v>35520</v>
          </cell>
          <cell r="AX458">
            <v>55.011261261261261</v>
          </cell>
        </row>
        <row r="459">
          <cell r="C459" t="str">
            <v>Deuda Externa</v>
          </cell>
          <cell r="D459">
            <v>0</v>
          </cell>
          <cell r="E459">
            <v>0</v>
          </cell>
          <cell r="F459">
            <v>292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-6413</v>
          </cell>
          <cell r="X459">
            <v>-6012</v>
          </cell>
          <cell r="Y459">
            <v>-31758</v>
          </cell>
          <cell r="Z459">
            <v>-948.645129</v>
          </cell>
          <cell r="AA459">
            <v>-2241.5569999999998</v>
          </cell>
          <cell r="AB459">
            <v>-3780</v>
          </cell>
          <cell r="AC459">
            <v>-51500</v>
          </cell>
          <cell r="AD459">
            <v>-7557</v>
          </cell>
          <cell r="AE459">
            <v>0</v>
          </cell>
          <cell r="AF459">
            <v>-56298</v>
          </cell>
          <cell r="AL459">
            <v>47468</v>
          </cell>
          <cell r="AN459">
            <v>19.866014999578663</v>
          </cell>
          <cell r="AO459">
            <v>31344</v>
          </cell>
          <cell r="AP459">
            <v>0</v>
          </cell>
          <cell r="AQ459">
            <v>20.795048494129659</v>
          </cell>
          <cell r="AS459">
            <v>13.863365662753104</v>
          </cell>
          <cell r="AU459">
            <v>28731</v>
          </cell>
          <cell r="AV459">
            <v>47.418963757018886</v>
          </cell>
          <cell r="AW459">
            <v>23000</v>
          </cell>
          <cell r="AX459">
            <v>0</v>
          </cell>
        </row>
        <row r="460">
          <cell r="C460" t="str">
            <v>Deuda Interna</v>
          </cell>
          <cell r="D460">
            <v>-530</v>
          </cell>
          <cell r="E460">
            <v>1360</v>
          </cell>
          <cell r="F460">
            <v>91</v>
          </cell>
          <cell r="G460">
            <v>616</v>
          </cell>
          <cell r="H460">
            <v>565</v>
          </cell>
          <cell r="I460">
            <v>1343</v>
          </cell>
          <cell r="J460">
            <v>2002</v>
          </cell>
          <cell r="K460">
            <v>1802</v>
          </cell>
          <cell r="L460">
            <v>1603.4</v>
          </cell>
          <cell r="M460">
            <v>185.76199999999994</v>
          </cell>
          <cell r="N460">
            <v>-269</v>
          </cell>
          <cell r="O460">
            <v>2172</v>
          </cell>
          <cell r="P460">
            <v>717</v>
          </cell>
          <cell r="Q460">
            <v>1722</v>
          </cell>
          <cell r="R460">
            <v>0</v>
          </cell>
          <cell r="S460">
            <v>10621</v>
          </cell>
          <cell r="T460">
            <v>0</v>
          </cell>
          <cell r="U460">
            <v>1346</v>
          </cell>
          <cell r="V460">
            <v>979</v>
          </cell>
          <cell r="W460">
            <v>1444</v>
          </cell>
          <cell r="X460">
            <v>4285</v>
          </cell>
          <cell r="Y460">
            <v>6732</v>
          </cell>
          <cell r="Z460">
            <v>1422.7292769999999</v>
          </cell>
          <cell r="AA460">
            <v>16128.059000000001</v>
          </cell>
          <cell r="AB460">
            <v>10520</v>
          </cell>
          <cell r="AC460">
            <v>56429</v>
          </cell>
          <cell r="AD460">
            <v>8129</v>
          </cell>
          <cell r="AE460">
            <v>0</v>
          </cell>
          <cell r="AF460">
            <v>1200</v>
          </cell>
          <cell r="AL460">
            <v>-2919</v>
          </cell>
          <cell r="AN460">
            <v>-64.679684823569715</v>
          </cell>
          <cell r="AO460">
            <v>25492</v>
          </cell>
          <cell r="AP460">
            <v>7.500392279930959</v>
          </cell>
          <cell r="AQ460">
            <v>-7.0610387572571787</v>
          </cell>
          <cell r="AS460">
            <v>5.4553062398661014</v>
          </cell>
          <cell r="AU460">
            <v>23368</v>
          </cell>
          <cell r="AV460">
            <v>6.5746116428683505</v>
          </cell>
          <cell r="AW460">
            <v>12520</v>
          </cell>
          <cell r="AX460">
            <v>156.07028753993609</v>
          </cell>
        </row>
        <row r="461">
          <cell r="A461" t="str">
            <v>VIII</v>
          </cell>
          <cell r="C461" t="str">
            <v>FONDOS ESPECIALES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136919</v>
          </cell>
          <cell r="AL461">
            <v>240970</v>
          </cell>
          <cell r="AN461">
            <v>79.771340830808811</v>
          </cell>
          <cell r="AO461">
            <v>206267</v>
          </cell>
          <cell r="AP461">
            <v>0</v>
          </cell>
          <cell r="AQ461">
            <v>1.2023251416852914</v>
          </cell>
          <cell r="AS461">
            <v>0.80155009445686087</v>
          </cell>
          <cell r="AU461">
            <v>206267.38794700001</v>
          </cell>
          <cell r="AV461">
            <v>131.87325165925716</v>
          </cell>
          <cell r="AW461">
            <v>271121</v>
          </cell>
          <cell r="AX461">
            <v>1.0519288435790661</v>
          </cell>
        </row>
        <row r="462">
          <cell r="C462" t="str">
            <v>Fondo para Futuras Generaciones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L462">
            <v>1843</v>
          </cell>
          <cell r="AN462">
            <v>27.455236028214866</v>
          </cell>
          <cell r="AO462">
            <v>1069</v>
          </cell>
          <cell r="AP462">
            <v>0</v>
          </cell>
          <cell r="AQ462">
            <v>231.99251637043966</v>
          </cell>
          <cell r="AS462">
            <v>154.66167758029309</v>
          </cell>
          <cell r="AU462">
            <v>1069.20615</v>
          </cell>
          <cell r="AV462">
            <v>291.39382600561271</v>
          </cell>
          <cell r="AW462">
            <v>1214</v>
          </cell>
          <cell r="AX462">
            <v>234.92586490939044</v>
          </cell>
        </row>
        <row r="463">
          <cell r="C463" t="str">
            <v>Fondo Especial de Reserva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136919</v>
          </cell>
          <cell r="AL463">
            <v>239127</v>
          </cell>
          <cell r="AN463">
            <v>80.17455159810477</v>
          </cell>
          <cell r="AO463">
            <v>205198</v>
          </cell>
          <cell r="AP463">
            <v>0</v>
          </cell>
          <cell r="AQ463">
            <v>0</v>
          </cell>
          <cell r="AS463">
            <v>0</v>
          </cell>
          <cell r="AU463">
            <v>205198.181797</v>
          </cell>
          <cell r="AV463">
            <v>131.04221288706518</v>
          </cell>
          <cell r="AW463">
            <v>269907</v>
          </cell>
          <cell r="AX463">
            <v>0</v>
          </cell>
        </row>
        <row r="464">
          <cell r="C464" t="str">
            <v>FINANCIACION</v>
          </cell>
          <cell r="D464">
            <v>-530</v>
          </cell>
          <cell r="E464">
            <v>1360</v>
          </cell>
          <cell r="F464">
            <v>383</v>
          </cell>
          <cell r="G464">
            <v>616</v>
          </cell>
          <cell r="H464">
            <v>565</v>
          </cell>
          <cell r="I464">
            <v>1343</v>
          </cell>
          <cell r="J464">
            <v>2002</v>
          </cell>
          <cell r="K464">
            <v>1802</v>
          </cell>
          <cell r="L464">
            <v>1603.4</v>
          </cell>
          <cell r="M464">
            <v>185.76199999999994</v>
          </cell>
          <cell r="N464">
            <v>-269</v>
          </cell>
          <cell r="O464">
            <v>2172</v>
          </cell>
          <cell r="P464">
            <v>717</v>
          </cell>
          <cell r="Q464">
            <v>1722</v>
          </cell>
          <cell r="R464">
            <v>0</v>
          </cell>
          <cell r="S464">
            <v>10621</v>
          </cell>
          <cell r="T464">
            <v>0</v>
          </cell>
          <cell r="U464">
            <v>1346</v>
          </cell>
          <cell r="V464">
            <v>979</v>
          </cell>
          <cell r="W464">
            <v>-4969</v>
          </cell>
          <cell r="X464">
            <v>-1727</v>
          </cell>
          <cell r="Y464">
            <v>-25026</v>
          </cell>
          <cell r="Z464">
            <v>474.08414799999991</v>
          </cell>
          <cell r="AA464">
            <v>13886.502</v>
          </cell>
          <cell r="AB464">
            <v>6740</v>
          </cell>
          <cell r="AC464">
            <v>4929</v>
          </cell>
          <cell r="AD464">
            <v>572</v>
          </cell>
          <cell r="AE464">
            <v>0</v>
          </cell>
          <cell r="AF464">
            <v>81821</v>
          </cell>
          <cell r="AL464">
            <v>285519</v>
          </cell>
          <cell r="AN464">
            <v>71.288775878312833</v>
          </cell>
          <cell r="AO464">
            <v>263103</v>
          </cell>
          <cell r="AP464">
            <v>0.7267115920380991</v>
          </cell>
          <cell r="AQ464">
            <v>2.735810690109957</v>
          </cell>
          <cell r="AS464">
            <v>2.8085325265517049</v>
          </cell>
          <cell r="AU464">
            <v>258366.38794700001</v>
          </cell>
          <cell r="AV464">
            <v>109.67187755365769</v>
          </cell>
          <cell r="AW464">
            <v>306641</v>
          </cell>
          <cell r="AX464">
            <v>7.3023503054059962</v>
          </cell>
        </row>
        <row r="465">
          <cell r="C465" t="str">
            <v>TOTAL GENERAL</v>
          </cell>
          <cell r="D465">
            <v>7011.1</v>
          </cell>
          <cell r="E465">
            <v>8036</v>
          </cell>
          <cell r="F465">
            <v>9141</v>
          </cell>
          <cell r="G465">
            <v>8379</v>
          </cell>
          <cell r="H465">
            <v>9516.39</v>
          </cell>
          <cell r="I465">
            <v>9947.25</v>
          </cell>
          <cell r="J465">
            <v>12132.76269</v>
          </cell>
          <cell r="K465">
            <v>8686.1</v>
          </cell>
          <cell r="L465">
            <v>15424.2</v>
          </cell>
          <cell r="M465">
            <v>17070.838</v>
          </cell>
          <cell r="N465">
            <v>20484.2</v>
          </cell>
          <cell r="O465">
            <v>20934</v>
          </cell>
          <cell r="P465">
            <v>20801</v>
          </cell>
          <cell r="Q465">
            <v>42597</v>
          </cell>
          <cell r="R465">
            <v>53864</v>
          </cell>
          <cell r="S465">
            <v>69500</v>
          </cell>
          <cell r="T465">
            <v>51640</v>
          </cell>
          <cell r="U465">
            <v>17327</v>
          </cell>
          <cell r="V465">
            <v>31747</v>
          </cell>
          <cell r="W465">
            <v>72006</v>
          </cell>
          <cell r="X465">
            <v>112550</v>
          </cell>
          <cell r="Y465">
            <v>85105</v>
          </cell>
          <cell r="Z465">
            <v>31636.987868000004</v>
          </cell>
          <cell r="AA465">
            <v>101391.21400000001</v>
          </cell>
          <cell r="AB465">
            <v>132810</v>
          </cell>
          <cell r="AC465">
            <v>301878</v>
          </cell>
          <cell r="AD465">
            <v>156210.29699999999</v>
          </cell>
          <cell r="AE465">
            <v>398547.28673070081</v>
          </cell>
          <cell r="AF465">
            <v>257434</v>
          </cell>
          <cell r="AL465">
            <v>467041.13159999996</v>
          </cell>
          <cell r="AN465">
            <v>100.88233522085788</v>
          </cell>
          <cell r="AO465">
            <v>602484</v>
          </cell>
          <cell r="AP465">
            <v>59.074099893109192</v>
          </cell>
          <cell r="AQ465">
            <v>48.049408780980073</v>
          </cell>
          <cell r="AS465">
            <v>51.166172047722426</v>
          </cell>
          <cell r="AU465">
            <v>718379.63794699998</v>
          </cell>
          <cell r="AV465">
            <v>128.38930162460747</v>
          </cell>
          <cell r="AW465">
            <v>618230</v>
          </cell>
          <cell r="AX465">
            <v>43.433673551914339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Surv-BC"/>
      <sheetName val="ToC"/>
      <sheetName val="Consistency"/>
      <sheetName val="Data issues"/>
      <sheetName val="Assumptions"/>
      <sheetName val="Links-In"/>
      <sheetName val="Links-Out"/>
      <sheetName val="MonSurv-IMF"/>
      <sheetName val="MonSurvRED"/>
      <sheetName val="CenBank"/>
      <sheetName val="CenBankRED"/>
      <sheetName val="Combanks"/>
      <sheetName val="ComBanksRED"/>
      <sheetName val="CredGov"/>
      <sheetName val="CCP"/>
      <sheetName val="CGP etc."/>
      <sheetName val="Government securities"/>
      <sheetName val="Deposit rates"/>
      <sheetName val="Lending rates"/>
      <sheetName val="Interest rates"/>
      <sheetName val="IFS Monetary Data"/>
      <sheetName val="Money market rates"/>
      <sheetName val="Money market RED"/>
      <sheetName val="Lending int"/>
      <sheetName val="Deposit int"/>
      <sheetName val="New lending"/>
      <sheetName val="Revaluation 1994"/>
      <sheetName val="CCP deposits of banks"/>
      <sheetName val="Credit distribution"/>
      <sheetName val="Amortization Creances Consolid."/>
      <sheetName val="Amortization Bank restructuring"/>
      <sheetName val="Chart1"/>
      <sheetName val="Macros"/>
      <sheetName val="Last Sheet"/>
      <sheetName val="Module2"/>
      <sheetName val="MonSurv_BC"/>
      <sheetName val="BOP"/>
      <sheetName val="Nat Ac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Index"/>
      <sheetName val="Exp"/>
      <sheetName val="BoP-Sum"/>
      <sheetName val="Tax base"/>
      <sheetName val="Sheet1"/>
      <sheetName val="RED"/>
      <sheetName val="Main"/>
      <sheetName val="AMB"/>
      <sheetName val="BOP-tb12"/>
      <sheetName val="Debt"/>
      <sheetName val="BOP-tb13"/>
      <sheetName val="BoP-tb14"/>
      <sheetName val="BOP-tb16"/>
      <sheetName val="BOP-tb15"/>
      <sheetName val="BOP-tb17"/>
      <sheetName val="BOP-tb18"/>
      <sheetName val="33_CI"/>
      <sheetName val="32_CCE"/>
      <sheetName val="BoP_Sum"/>
      <sheetName val="Kin"/>
      <sheetName val="Sum1"/>
      <sheetName val="Projections"/>
      <sheetName val="PDVSA"/>
      <sheetName val="Cover"/>
      <sheetName val="CIRRs"/>
      <sheetName val="NEW-IDA"/>
      <sheetName val="Imp"/>
      <sheetName val="DSA out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01"/>
      <sheetName val="str02"/>
      <sheetName val="str02a"/>
      <sheetName val="str03"/>
      <sheetName val="str0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2"/>
      <sheetName val="Table3"/>
      <sheetName val="Table4"/>
      <sheetName val="Table5"/>
      <sheetName val="Before"/>
      <sheetName val="After"/>
      <sheetName val="NEW-ALL"/>
      <sheetName val="old-ida"/>
      <sheetName val="NEW-IDA"/>
      <sheetName val="gap-ida"/>
      <sheetName val="NEW-IMF"/>
      <sheetName val="old-fad"/>
      <sheetName val="NEW-FAD"/>
      <sheetName val="old-othmult"/>
      <sheetName val="NEW-OTHMULT"/>
      <sheetName val="old-bil"/>
      <sheetName val="NEW-BIL"/>
      <sheetName val="T7"/>
      <sheetName val="Table"/>
      <sheetName val="Table_G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Table 5.  Discount Rate and Exchange Rate Assumptions 1/</v>
          </cell>
        </row>
        <row r="4">
          <cell r="C4" t="str">
            <v>Discount Rates 2/</v>
          </cell>
          <cell r="E4" t="str">
            <v>Exchange Rates 3/</v>
          </cell>
        </row>
        <row r="5">
          <cell r="C5" t="str">
            <v>(in percent)</v>
          </cell>
          <cell r="E5" t="str">
            <v>(per U.S. dollar)</v>
          </cell>
        </row>
        <row r="8">
          <cell r="A8" t="str">
            <v>Currency</v>
          </cell>
        </row>
        <row r="9">
          <cell r="B9" t="str">
            <v>United States Dollar</v>
          </cell>
          <cell r="C9">
            <v>6.23</v>
          </cell>
          <cell r="E9">
            <v>1</v>
          </cell>
        </row>
        <row r="10">
          <cell r="B10" t="str">
            <v>Special Drawing Rights</v>
          </cell>
          <cell r="C10">
            <v>5.2500833333333334</v>
          </cell>
          <cell r="E10">
            <v>0.71021214036632752</v>
          </cell>
        </row>
        <row r="11">
          <cell r="B11" t="str">
            <v>CFA Franc</v>
          </cell>
          <cell r="C11">
            <v>5.3550000000000004</v>
          </cell>
          <cell r="E11">
            <v>562.20960231348158</v>
          </cell>
        </row>
        <row r="12">
          <cell r="B12" t="str">
            <v>European Currency Unit</v>
          </cell>
          <cell r="C12">
            <v>4.9950000000000001</v>
          </cell>
          <cell r="E12">
            <v>0.85708163702592677</v>
          </cell>
        </row>
        <row r="13">
          <cell r="B13" t="str">
            <v>African Development Fund</v>
          </cell>
          <cell r="C13">
            <v>5.2500833333333334</v>
          </cell>
          <cell r="E13">
            <v>0.71021214036632752</v>
          </cell>
        </row>
        <row r="14">
          <cell r="B14" t="str">
            <v>Algerian Dinar</v>
          </cell>
          <cell r="C14">
            <v>5.2500833333333334</v>
          </cell>
          <cell r="E14">
            <v>60.353100000000005</v>
          </cell>
        </row>
        <row r="15">
          <cell r="B15" t="str">
            <v>Austrian Shillings</v>
          </cell>
          <cell r="C15">
            <v>5.2766666666666664</v>
          </cell>
          <cell r="E15">
            <v>11.747000000000002</v>
          </cell>
        </row>
        <row r="16">
          <cell r="B16" t="str">
            <v>Belgian Franc</v>
          </cell>
          <cell r="C16">
            <v>5.59</v>
          </cell>
          <cell r="E16">
            <v>34.5745</v>
          </cell>
        </row>
        <row r="17">
          <cell r="B17" t="str">
            <v>Canadian Dollar</v>
          </cell>
          <cell r="C17">
            <v>6.248333333333334</v>
          </cell>
          <cell r="E17">
            <v>1.5305000000000002</v>
          </cell>
        </row>
        <row r="18">
          <cell r="B18" t="str">
            <v>Swiss Franc</v>
          </cell>
          <cell r="C18">
            <v>4.05</v>
          </cell>
          <cell r="E18">
            <v>1.3765000000000003</v>
          </cell>
        </row>
        <row r="19">
          <cell r="B19" t="str">
            <v>Chinese Yuan</v>
          </cell>
          <cell r="C19">
            <v>5.2500833333333334</v>
          </cell>
          <cell r="E19">
            <v>8.2787000000000006</v>
          </cell>
        </row>
        <row r="20">
          <cell r="B20" t="str">
            <v>Deutsche Mark</v>
          </cell>
          <cell r="C20">
            <v>5.16</v>
          </cell>
          <cell r="E20">
            <v>1.6730000000000003</v>
          </cell>
        </row>
        <row r="21">
          <cell r="B21" t="str">
            <v>Danish Kroner</v>
          </cell>
          <cell r="C21">
            <v>5.6349999999999998</v>
          </cell>
          <cell r="E21">
            <v>6.3865000000000007</v>
          </cell>
        </row>
        <row r="22">
          <cell r="B22" t="str">
            <v>Spanish Peseta</v>
          </cell>
          <cell r="C22">
            <v>5.3083333333333336</v>
          </cell>
          <cell r="E22">
            <v>142.60699000000002</v>
          </cell>
        </row>
        <row r="23">
          <cell r="B23" t="str">
            <v>Finnish Markaa</v>
          </cell>
          <cell r="C23">
            <v>5.3449999999999998</v>
          </cell>
          <cell r="E23">
            <v>5.0960000000000001</v>
          </cell>
        </row>
        <row r="24">
          <cell r="B24" t="str">
            <v>French Franc</v>
          </cell>
          <cell r="C24">
            <v>5.3550000000000004</v>
          </cell>
          <cell r="E24">
            <v>5.6221000000000005</v>
          </cell>
        </row>
        <row r="25">
          <cell r="B25" t="str">
            <v>Great Britain Sterling</v>
          </cell>
          <cell r="C25">
            <v>6.8066666666666658</v>
          </cell>
          <cell r="E25">
            <v>0.60114217012323412</v>
          </cell>
        </row>
        <row r="26">
          <cell r="B26" t="str">
            <v>Irish Punt</v>
          </cell>
          <cell r="C26">
            <v>5.33</v>
          </cell>
          <cell r="E26">
            <v>0.67235930881463046</v>
          </cell>
        </row>
        <row r="27">
          <cell r="B27" t="str">
            <v>Italian Lira</v>
          </cell>
          <cell r="C27">
            <v>5.5766666666666653</v>
          </cell>
          <cell r="E27">
            <v>1653.1</v>
          </cell>
        </row>
        <row r="28">
          <cell r="B28" t="str">
            <v>Japanese Yen</v>
          </cell>
          <cell r="C28">
            <v>2.2166666666666663</v>
          </cell>
          <cell r="E28">
            <v>115.6</v>
          </cell>
        </row>
        <row r="29">
          <cell r="B29" t="str">
            <v>Kuwaiti Dinar</v>
          </cell>
          <cell r="C29">
            <v>5.25</v>
          </cell>
          <cell r="E29">
            <v>0.30155996972337906</v>
          </cell>
        </row>
        <row r="30">
          <cell r="B30" t="str">
            <v>Luxembourg Franc</v>
          </cell>
          <cell r="C30">
            <v>5.59</v>
          </cell>
          <cell r="E30">
            <v>34.5745</v>
          </cell>
        </row>
        <row r="31">
          <cell r="B31" t="str">
            <v>Norwegian Kroner</v>
          </cell>
          <cell r="C31">
            <v>6.5383333333333331</v>
          </cell>
          <cell r="E31">
            <v>7.6</v>
          </cell>
        </row>
        <row r="32">
          <cell r="B32" t="str">
            <v>Netherland Guilders</v>
          </cell>
          <cell r="C32">
            <v>5.7833333333333341</v>
          </cell>
          <cell r="E32">
            <v>1.8888000000000005</v>
          </cell>
        </row>
        <row r="33">
          <cell r="B33" t="str">
            <v>Portugese Peseta</v>
          </cell>
          <cell r="C33">
            <v>5.25</v>
          </cell>
          <cell r="E33">
            <v>171.82899</v>
          </cell>
        </row>
        <row r="34">
          <cell r="B34" t="str">
            <v>Saudi Arabian Rial</v>
          </cell>
          <cell r="C34">
            <v>5.2500833333333334</v>
          </cell>
          <cell r="E34">
            <v>3.7450000000000001</v>
          </cell>
        </row>
        <row r="35">
          <cell r="B35" t="str">
            <v>Swedish Kroner</v>
          </cell>
          <cell r="C35">
            <v>5.6566666666666663</v>
          </cell>
          <cell r="E35">
            <v>8.0609999999999999</v>
          </cell>
        </row>
        <row r="36">
          <cell r="B36" t="str">
            <v>Russian Rubble</v>
          </cell>
          <cell r="C36">
            <v>6.23</v>
          </cell>
          <cell r="E36">
            <v>0.6</v>
          </cell>
        </row>
        <row r="41">
          <cell r="A41" t="str">
            <v>1/ Latest actual data available are those for end-1998</v>
          </cell>
        </row>
        <row r="42">
          <cell r="A42" t="str">
            <v>and the country is reporting data on a calendar-year basis.</v>
          </cell>
        </row>
        <row r="43">
          <cell r="A43" t="str">
            <v>2/ The discount rates used are the average Commercial Interest</v>
          </cell>
        </row>
        <row r="44">
          <cell r="A44" t="str">
            <v>Reference Rates for the respective currencies over the six-month period</v>
          </cell>
        </row>
        <row r="45">
          <cell r="A45" t="str">
            <v>prior to the base date (i.e., the end of the period for which actual debt</v>
          </cell>
        </row>
        <row r="46">
          <cell r="A46" t="str">
            <v>and export data are available).</v>
          </cell>
        </row>
        <row r="47">
          <cell r="A47" t="str">
            <v>3/  The exchange rates are those at the base date (i.e., at the end of the</v>
          </cell>
        </row>
        <row r="48">
          <cell r="A48" t="str">
            <v>period for which actual debt and export data are available).</v>
          </cell>
        </row>
        <row r="50">
          <cell r="B50" t="str">
            <v>C:\My Documents\Temp\BurkinaFaso\premission\[DSARept2_kk.xls]Table5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BASIC"/>
      <sheetName val="1"/>
      <sheetName val="2"/>
      <sheetName val="3"/>
      <sheetName val="4"/>
      <sheetName val="5"/>
      <sheetName val="8"/>
      <sheetName val="9"/>
      <sheetName val="10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23"/>
      <sheetName val="24"/>
      <sheetName val="25"/>
      <sheetName val="26"/>
      <sheetName val="30"/>
      <sheetName val="31"/>
      <sheetName val="32"/>
      <sheetName val="DOTX"/>
      <sheetName val="DOTM"/>
      <sheetName val="Debt"/>
      <sheetName val="IFEM"/>
      <sheetName val="40"/>
      <sheetName val="33"/>
      <sheetName val="34"/>
      <sheetName val="35"/>
      <sheetName val="36"/>
      <sheetName val="37"/>
      <sheetName val="39"/>
      <sheetName val="6"/>
      <sheetName val="7"/>
      <sheetName val="11"/>
      <sheetName val="12"/>
      <sheetName val="13"/>
      <sheetName val="14"/>
      <sheetName val="15"/>
      <sheetName val="17"/>
      <sheetName val="18"/>
      <sheetName val="19"/>
      <sheetName val="20"/>
      <sheetName val="21"/>
      <sheetName val="22"/>
      <sheetName val="F22"/>
      <sheetName val="27"/>
      <sheetName val="28"/>
      <sheetName val="PRINTRED28"/>
      <sheetName val="29"/>
      <sheetName val="Dialog1"/>
      <sheetName val="Module1"/>
      <sheetName val="SUMMARY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U$ Tab 8 bfSBA04"/>
      <sheetName val="BOP_clean bfSBA04"/>
      <sheetName val="RB bfSBA04"/>
      <sheetName val="BOPUSdollar bfSBA04"/>
      <sheetName val="NObop bfSBA04"/>
      <sheetName val="Fin bfSBA04"/>
      <sheetName val="KA bfSBA04"/>
      <sheetName val="BOP bfSBA04"/>
      <sheetName val="Obop bfSBA04"/>
      <sheetName val="TR bfSBA04"/>
      <sheetName val="Ain2 bfSBA04"/>
      <sheetName val="ExIm bfSBA04"/>
      <sheetName val="FSe bfSBA04"/>
      <sheetName val="NFS bfSBA04"/>
      <sheetName val="Im bfSBA04"/>
      <sheetName val="Ain1 bfSBA04"/>
      <sheetName val="Treasury"/>
      <sheetName val="Oil sector overview bfSBA04"/>
      <sheetName val="Oil2-close model bfSBA04"/>
      <sheetName val="Oil1 bfSBA04"/>
      <sheetName val="Sum1"/>
      <sheetName val="Projections"/>
      <sheetName val="PDVSA"/>
      <sheetName val="Gin"/>
      <sheetName val="Din"/>
      <sheetName val="BOPU$_Tab_8_bfSBA04"/>
      <sheetName val="BOP_clean_bfSBA04"/>
      <sheetName val="RB_bfSBA04"/>
      <sheetName val="BOPUSdollar_bfSBA04"/>
      <sheetName val="NObop_bfSBA04"/>
      <sheetName val="Fin_bfSBA04"/>
      <sheetName val="KA_bfSBA04"/>
      <sheetName val="BOP_bfSBA04"/>
      <sheetName val="Obop_bfSBA04"/>
      <sheetName val="TR_bfSBA04"/>
      <sheetName val="Ain2_bfSBA04"/>
      <sheetName val="ExIm_bfSBA04"/>
      <sheetName val="FSe_bfSBA04"/>
      <sheetName val="NFS_bfSBA04"/>
      <sheetName val="Im_bfSBA04"/>
      <sheetName val="Ain1_bfSBA04"/>
      <sheetName val="Oil_sector_overview_bfSBA04"/>
      <sheetName val="Oil2-close_model_bfSBA04"/>
      <sheetName val="Oil1_bfSBA04"/>
      <sheetName val="effectifs"/>
      <sheetName val="services"/>
      <sheetName val="tâches"/>
      <sheetName val="Résultats"/>
      <sheetName val="output"/>
      <sheetName val="BOPU$_Tab_8_bfSBA041"/>
      <sheetName val="BOP_clean_bfSBA041"/>
      <sheetName val="RB_bfSBA041"/>
      <sheetName val="BOPUSdollar_bfSBA041"/>
      <sheetName val="NObop_bfSBA041"/>
      <sheetName val="Fin_bfSBA041"/>
      <sheetName val="KA_bfSBA041"/>
      <sheetName val="BOP_bfSBA041"/>
      <sheetName val="Obop_bfSBA041"/>
      <sheetName val="TR_bfSBA041"/>
      <sheetName val="Ain2_bfSBA041"/>
      <sheetName val="ExIm_bfSBA041"/>
      <sheetName val="FSe_bfSBA041"/>
      <sheetName val="NFS_bfSBA041"/>
      <sheetName val="Im_bfSBA041"/>
      <sheetName val="Ain1_bfSBA041"/>
      <sheetName val="Oil_sector_overview_bfSBA041"/>
      <sheetName val="Oil2-close_model_bfSBA041"/>
      <sheetName val="Oil1_bfSBA0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>
        <row r="43">
          <cell r="L43">
            <v>5.2</v>
          </cell>
        </row>
      </sheetData>
      <sheetData sheetId="28">
        <row r="30">
          <cell r="J30">
            <v>1.788</v>
          </cell>
        </row>
      </sheetData>
      <sheetData sheetId="29"/>
      <sheetData sheetId="30"/>
      <sheetData sheetId="31">
        <row r="43">
          <cell r="L43">
            <v>5.2</v>
          </cell>
        </row>
      </sheetData>
      <sheetData sheetId="32">
        <row r="30">
          <cell r="J30">
            <v>1.788</v>
          </cell>
        </row>
      </sheetData>
      <sheetData sheetId="33"/>
      <sheetData sheetId="34"/>
      <sheetData sheetId="35">
        <row r="43">
          <cell r="L43">
            <v>5.2</v>
          </cell>
        </row>
      </sheetData>
      <sheetData sheetId="36">
        <row r="30">
          <cell r="J30">
            <v>1.788</v>
          </cell>
        </row>
      </sheetData>
      <sheetData sheetId="37"/>
      <sheetData sheetId="38"/>
      <sheetData sheetId="39">
        <row r="43">
          <cell r="L43">
            <v>5.2</v>
          </cell>
        </row>
      </sheetData>
      <sheetData sheetId="40">
        <row r="30">
          <cell r="J30">
            <v>1.788</v>
          </cell>
        </row>
      </sheetData>
      <sheetData sheetId="41"/>
      <sheetData sheetId="42"/>
      <sheetData sheetId="43"/>
      <sheetData sheetId="44">
        <row r="30">
          <cell r="J30">
            <v>1.788</v>
          </cell>
        </row>
      </sheetData>
      <sheetData sheetId="45"/>
      <sheetData sheetId="46"/>
      <sheetData sheetId="47"/>
      <sheetData sheetId="48" refreshError="1"/>
      <sheetData sheetId="49"/>
      <sheetData sheetId="50"/>
      <sheetData sheetId="51"/>
      <sheetData sheetId="52"/>
      <sheetData sheetId="53">
        <row r="43">
          <cell r="L43">
            <v>5.2</v>
          </cell>
        </row>
      </sheetData>
      <sheetData sheetId="54">
        <row r="43">
          <cell r="L43">
            <v>5.2</v>
          </cell>
        </row>
      </sheetData>
      <sheetData sheetId="55">
        <row r="43">
          <cell r="L43">
            <v>5.2</v>
          </cell>
        </row>
      </sheetData>
      <sheetData sheetId="56"/>
      <sheetData sheetId="57"/>
      <sheetData sheetId="58">
        <row r="30">
          <cell r="J30">
            <v>1.788</v>
          </cell>
        </row>
      </sheetData>
      <sheetData sheetId="59">
        <row r="30">
          <cell r="J30">
            <v>1.788</v>
          </cell>
        </row>
      </sheetData>
      <sheetData sheetId="60">
        <row r="30">
          <cell r="J30">
            <v>1.788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HUB"/>
      <sheetName val="IN_PIBOfficial"/>
      <sheetName val="IN_CPI_Data_1"/>
      <sheetName val="IN_CPI_Data_2"/>
      <sheetName val="IN_CPI_Data_3"/>
      <sheetName val="IN_OIL"/>
      <sheetName val="Conv.Fact."/>
      <sheetName val="Hydrocarbons VA"/>
      <sheetName val="GDPCON_1985"/>
      <sheetName val="ASSUMPTION"/>
      <sheetName val="NAT_ACC"/>
      <sheetName val="GDPSECT_CUR"/>
      <sheetName val="GDPCON_2000"/>
      <sheetName val="DEFLATOR"/>
      <sheetName val="CPI_Data_All"/>
      <sheetName val="OUT_HUB"/>
      <sheetName val="OUT_WEO"/>
      <sheetName val="DMX_REAL"/>
      <sheetName val="SR_Tab2"/>
      <sheetName val="SA_Tab1"/>
      <sheetName val="SA_Tab2"/>
      <sheetName val="SA_Tab3"/>
      <sheetName val="SA_Tab4"/>
      <sheetName val="SA_Tab6"/>
      <sheetName val="SA_Tab7"/>
      <sheetName val="Indicators"/>
      <sheetName val="graphs"/>
      <sheetName val="ExIm bfSBA04"/>
      <sheetName val="KA bfSBA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Indicadores Generales"/>
      <sheetName val="MONTO DISPONIBLE"/>
      <sheetName val="SERVICIO DEUDA 2019"/>
      <sheetName val="SERVICIO DEUDA 2020"/>
      <sheetName val="SERVICIO DE LA DEUDA 2021"/>
      <sheetName val="UTILIZACIONES"/>
      <sheetName val="PROYECCIONES PAGOS FCFA"/>
    </sheetNames>
    <sheetDataSet>
      <sheetData sheetId="0">
        <row r="5">
          <cell r="H5">
            <v>2264646680637.896</v>
          </cell>
        </row>
        <row r="6">
          <cell r="H6">
            <v>811614636542.63867</v>
          </cell>
        </row>
        <row r="11">
          <cell r="M11">
            <v>6893300000000</v>
          </cell>
        </row>
        <row r="24">
          <cell r="H24">
            <v>1453032044095.2573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Cshflw (no updating)"/>
      <sheetName val="RMe"/>
      <sheetName val="TOC"/>
      <sheetName val="IN"/>
      <sheetName val="OUT"/>
      <sheetName val="OldOut"/>
      <sheetName val="OUT (2)"/>
      <sheetName val="Asp"/>
      <sheetName val="T-DSvc"/>
      <sheetName val="T-BOP"/>
      <sheetName val="T-DSA"/>
      <sheetName val="2001Cshflw"/>
      <sheetName val="2002Cshflw"/>
      <sheetName val="Main"/>
      <sheetName val="2003Cshflw"/>
      <sheetName val="2004Cshflw"/>
      <sheetName val="2005Cshflw"/>
      <sheetName val="NIR"/>
      <sheetName val="T-BOP-DSA"/>
      <sheetName val="Ind"/>
      <sheetName val="X-Id"/>
      <sheetName val="X"/>
      <sheetName val="M"/>
      <sheetName val="M-Id"/>
      <sheetName val="Svc"/>
      <sheetName val="Int"/>
      <sheetName val="Tr"/>
      <sheetName val="Dsb"/>
      <sheetName val="Amt"/>
      <sheetName val="Req"/>
      <sheetName val="IMF"/>
      <sheetName val="BOG"/>
      <sheetName val="Dbt"/>
      <sheetName val="HIPC-rlf"/>
      <sheetName val="nominal relief "/>
      <sheetName val="DSA1001"/>
      <sheetName val="Null1"/>
      <sheetName val="WetaOld"/>
      <sheetName val="Debt Service (CP)"/>
      <sheetName val="NEW-BIL"/>
      <sheetName val="ControlSheet"/>
      <sheetName val="T-Rq"/>
      <sheetName val="T-IMF"/>
      <sheetName val="EU-OUT"/>
      <sheetName val="Table 33"/>
      <sheetName val="Table 34"/>
      <sheetName val="Table 35"/>
      <sheetName val="Table 37"/>
      <sheetName val="Table 39"/>
      <sheetName val="New debt-DSA"/>
      <sheetName val="OUT_WETA"/>
      <sheetName val="IN_REAL"/>
      <sheetName val="IN_BOP"/>
      <sheetName val="IN_FISCAL"/>
      <sheetName val="WETA"/>
      <sheetName val="MonSurv-BC"/>
      <sheetName val="2004Cshflw_(no_updating)"/>
      <sheetName val="OUT_(2)"/>
      <sheetName val="nominal_relief_"/>
      <sheetName val="Debt_Service_(CP)"/>
      <sheetName val="Table_33"/>
      <sheetName val="Table_34"/>
      <sheetName val="Table_35"/>
      <sheetName val="Table_37"/>
      <sheetName val="Table_39"/>
      <sheetName val="New_debt-D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WETA1SUBMISSION"/>
      <sheetName val="PIB_Official"/>
      <sheetName val="Assn's"/>
      <sheetName val="Input"/>
      <sheetName val="Output"/>
      <sheetName val="Defl."/>
      <sheetName val="OUT_WETA"/>
      <sheetName val="OUT_Report"/>
      <sheetName val="Weta"/>
      <sheetName val="OUT_Hub"/>
      <sheetName val="CPI"/>
      <sheetName val="GDP %change"/>
      <sheetName val="Weights"/>
      <sheetName val="Nat Acc"/>
      <sheetName val="GDP-sect con"/>
      <sheetName val="GDP-sect curr"/>
      <sheetName val="GDP_GROWTH"/>
      <sheetName val="WEIGHT"/>
      <sheetName val="Deflators"/>
      <sheetName val="Assumptions"/>
      <sheetName val="INPUT_M"/>
      <sheetName val="In_Hub"/>
      <sheetName val="GDPSECT_CON"/>
      <sheetName val="Summary"/>
      <sheetName val="Summary (2)"/>
      <sheetName val="Price Methanol"/>
      <sheetName val="Units"/>
      <sheetName val="CPIINDEX"/>
      <sheetName val="TO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TOC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1996"/>
      <sheetName val="Fund_Credit"/>
      <sheetName val="Export destination"/>
      <sheetName val="panel chart"/>
      <sheetName val="NPV Reduction"/>
      <sheetName val="Noyau"/>
      <sheetName val="MMI"/>
      <sheetName val="Info Din."/>
      <sheetName val="Tally_PDR"/>
      <sheetName val="Realism 2 - Fiscal multiplier"/>
      <sheetName val="Realism 2 - Alt. 1"/>
      <sheetName val="Scheduled Repayment"/>
      <sheetName val="SEI"/>
      <sheetName val="FHIS"/>
      <sheetName val="BOP9703_stress"/>
      <sheetName val="Q1"/>
      <sheetName val="C_basef14.3p10.6"/>
      <sheetName val="WEO_WETA"/>
      <sheetName val="IFS SURVEYS Dec1990_Feb2004"/>
      <sheetName val="Monetary Dev_Monthly"/>
      <sheetName val="Table of Contents"/>
      <sheetName val="InHUB"/>
      <sheetName val="Stress_03221"/>
      <sheetName val="Stress_analysis1"/>
      <sheetName val="BoP_OUT_Medium1"/>
      <sheetName val="BoP_OUT_Long1"/>
      <sheetName val="IMF_Assistance1"/>
      <sheetName val="IMF_Assistance_Old1"/>
      <sheetName val="large_projects1"/>
      <sheetName val="Terms_of_Trade1"/>
      <sheetName val="Key_Ratios1"/>
      <sheetName val="Debt_Service__Long1"/>
      <sheetName val="DebtService_to_budget1"/>
      <sheetName val="Workspace_contents1"/>
      <sheetName val="NFA-input"/>
      <sheetName val="CBK-input"/>
      <sheetName val="Survey"/>
      <sheetName val="6-QAC &amp; PC Table (2)"/>
      <sheetName val="BoP"/>
      <sheetName val="RES"/>
      <sheetName val="Input"/>
      <sheetName val="Trade"/>
      <sheetName val="OutHUB"/>
      <sheetName val="PARAM"/>
      <sheetName val="CPIINDEX"/>
      <sheetName val="IFS_SURVEYS_Dec1990_Feb2004"/>
      <sheetName val="Table_of_Contents"/>
      <sheetName val="Monetary_Dev_Monthly"/>
      <sheetName val="AfDB"/>
      <sheetName val="CB"/>
      <sheetName val="Bench - 99"/>
      <sheetName val="BDDCLE-Octobre 04 pgmé"/>
      <sheetName val="Gin"/>
      <sheetName val="Din"/>
      <sheetName val="Impact"/>
      <sheetName val="Figure 6 NPV"/>
      <sheetName val="Stress_03224"/>
      <sheetName val="Stress_analysis4"/>
      <sheetName val="BoP_OUT_Medium4"/>
      <sheetName val="BoP_OUT_Long4"/>
      <sheetName val="IMF_Assistance4"/>
      <sheetName val="IMF_Assistance_Old4"/>
      <sheetName val="large_projects4"/>
      <sheetName val="Terms_of_Trade4"/>
      <sheetName val="Key_Ratios4"/>
      <sheetName val="Debt_Service__Long4"/>
      <sheetName val="DebtService_to_budget4"/>
      <sheetName val="Workspace_contents4"/>
      <sheetName val="Stress_03222"/>
      <sheetName val="Stress_analysis2"/>
      <sheetName val="BoP_OUT_Medium2"/>
      <sheetName val="BoP_OUT_Long2"/>
      <sheetName val="IMF_Assistance2"/>
      <sheetName val="IMF_Assistance_Old2"/>
      <sheetName val="large_projects2"/>
      <sheetName val="Terms_of_Trade2"/>
      <sheetName val="Key_Ratios2"/>
      <sheetName val="Debt_Service__Long2"/>
      <sheetName val="DebtService_to_budget2"/>
      <sheetName val="Workspace_contents2"/>
      <sheetName val="Stress_03223"/>
      <sheetName val="Stress_analysis3"/>
      <sheetName val="BoP_OUT_Medium3"/>
      <sheetName val="BoP_OUT_Long3"/>
      <sheetName val="IMF_Assistance3"/>
      <sheetName val="IMF_Assistance_Old3"/>
      <sheetName val="large_projects3"/>
      <sheetName val="Terms_of_Trade3"/>
      <sheetName val="Key_Ratios3"/>
      <sheetName val="Debt_Service__Long3"/>
      <sheetName val="DebtService_to_budget3"/>
      <sheetName val="Workspace_contents3"/>
      <sheetName val="BALANCE DES PAIEMENTS"/>
      <sheetName val="PRODUCTO"/>
      <sheetName val="תוכן"/>
      <sheetName val="page 1"/>
      <sheetName val="country name lookup"/>
      <sheetName val="Listas"/>
      <sheetName val="Assumptions"/>
      <sheetName val="Afiliados"/>
      <sheetName val="Haver_In_Q"/>
      <sheetName val="Data"/>
      <sheetName val="Control"/>
      <sheetName val="NTS"/>
      <sheetName val="Probit"/>
      <sheetName val="Hoja1"/>
      <sheetName val="IN"/>
    </sheetNames>
    <sheetDataSet>
      <sheetData sheetId="0" refreshError="1"/>
      <sheetData sheetId="1" refreshError="1">
        <row r="1">
          <cell r="A1">
            <v>36608.787579398151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HUB"/>
      <sheetName val="SA_Tab1"/>
      <sheetName val="SA_Tab2"/>
      <sheetName val="SA_Tab3"/>
      <sheetName val="SA_Tab4"/>
      <sheetName val="SA_Tab5"/>
      <sheetName val="SA_Tab6"/>
      <sheetName val="StatisticalAppendix"/>
    </sheetNames>
    <definedNames>
      <definedName name="_prt1" refersTo="#¡REF!"/>
      <definedName name="_prt2" refersTo="#¡REF!"/>
      <definedName name="_prt3" refersTo="#¡REF!"/>
      <definedName name="_prt4" refersTo="#¡REF!"/>
      <definedName name="_prt5" refersTo="#¡REF!"/>
      <definedName name="_prt6" refersTo="#¡REF!"/>
      <definedName name="_prt7" refersTo="#¡REF!"/>
      <definedName name="_prt8" refersTo="#¡REF!"/>
      <definedName name="calcCAS" refersTo="#¡REF!"/>
      <definedName name="CAS_PROC" refersTo="#¡REF!"/>
      <definedName name="quit_dlog" refersTo="#¡REF!"/>
      <definedName name="save_as_wk1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VAssistance"/>
      <sheetName val="Prp$"/>
      <sheetName val="int$"/>
      <sheetName val="debt Service"/>
      <sheetName val="Debt_Details"/>
      <sheetName val="CIRRs"/>
      <sheetName val="Modality"/>
      <sheetName val="IDA_Summary"/>
      <sheetName val="IMF detail"/>
      <sheetName val="T4"/>
      <sheetName val="Scenario"/>
      <sheetName val="WB-results"/>
      <sheetName val="T1"/>
      <sheetName val="Graph-mul"/>
      <sheetName val="debt_Service"/>
      <sheetName val="IMF_detail"/>
      <sheetName val="BOP DMX"/>
      <sheetName val="TOC"/>
      <sheetName val="DMX-Q"/>
      <sheetName val="DMX"/>
      <sheetName val="CHECK"/>
      <sheetName val="Aid"/>
      <sheetName val="Serv"/>
      <sheetName val="US $ Version (2)"/>
      <sheetName val="In-A"/>
      <sheetName val="Cashflow monthly "/>
      <sheetName val="Cashflow quarterly"/>
      <sheetName val="Cashflow"/>
      <sheetName val="Input"/>
      <sheetName val="In-Out Q"/>
      <sheetName val="BoP time series"/>
      <sheetName val="IM"/>
      <sheetName val="Output"/>
      <sheetName val="Sheet1"/>
      <sheetName val="Output-A"/>
      <sheetName val="US$ sheet"/>
      <sheetName val="BoP"/>
      <sheetName val="delta BoP"/>
      <sheetName val="BoP%GDP"/>
      <sheetName val="EX"/>
      <sheetName val="gr. fin. req."/>
      <sheetName val="export prices"/>
      <sheetName val="import prices"/>
      <sheetName val="EDSS prices"/>
      <sheetName val="ex-im--1"/>
      <sheetName val="ex-im--2"/>
      <sheetName val="g&amp;l--1"/>
      <sheetName val="g&amp;d--2"/>
      <sheetName val="g&amp;d--3"/>
      <sheetName val="g&amp;d--4"/>
      <sheetName val="quick graph"/>
      <sheetName val="Summary"/>
      <sheetName val="UFR"/>
      <sheetName val="BOP supp comp"/>
      <sheetName val="BOP Q"/>
      <sheetName val="assumptions &amp; explanatory notes"/>
      <sheetName val="BoP-Req"/>
      <sheetName val="LG"/>
      <sheetName val="PNB"/>
      <sheetName val="WAEMU"/>
      <sheetName val="Main"/>
      <sheetName val="Relief"/>
      <sheetName val="Constants"/>
      <sheetName val="BOE-Auth"/>
      <sheetName val="CBE-Reclas"/>
      <sheetName val="CBE-Auth"/>
      <sheetName val="Sumop_IMF"/>
      <sheetName val="HBE-Reclas"/>
      <sheetName val="HBE-Auth"/>
      <sheetName val="MSTable"/>
      <sheetName val="NFA-RED"/>
      <sheetName val="debt_Service1"/>
      <sheetName val="IMF_detail1"/>
      <sheetName val="debt_Service2"/>
      <sheetName val="IMF_detail2"/>
      <sheetName val="Cam_Relief"/>
      <sheetName val="W-Tables"/>
      <sheetName val="COP FED"/>
      <sheetName val="debt_Service5"/>
      <sheetName val="IMF_detail5"/>
      <sheetName val="BOP_DMX"/>
      <sheetName val="US_$_Version_(2)"/>
      <sheetName val="Cashflow_monthly_"/>
      <sheetName val="Cashflow_quarterly"/>
      <sheetName val="In-Out_Q"/>
      <sheetName val="BoP_time_series"/>
      <sheetName val="US$_sheet"/>
      <sheetName val="delta_BoP"/>
      <sheetName val="gr__fin__req_"/>
      <sheetName val="export_prices"/>
      <sheetName val="import_prices"/>
      <sheetName val="EDSS_prices"/>
      <sheetName val="quick_graph"/>
      <sheetName val="BOP_supp_comp"/>
      <sheetName val="BOP_Q"/>
      <sheetName val="assumptions_&amp;_explanatory_notes"/>
      <sheetName val="debt_Service3"/>
      <sheetName val="IMF_detail3"/>
      <sheetName val="debt_Service4"/>
      <sheetName val="IMF_detail4"/>
      <sheetName val="T9.Assist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9">
          <cell r="C59">
            <v>4.6040363843444024E-2</v>
          </cell>
        </row>
        <row r="60">
          <cell r="C60">
            <v>5.4123279308905134E-2</v>
          </cell>
        </row>
        <row r="61">
          <cell r="C61">
            <v>5.0408734278118296E-2</v>
          </cell>
        </row>
        <row r="62">
          <cell r="C62">
            <v>4.6120000000000008E-2</v>
          </cell>
        </row>
        <row r="63">
          <cell r="C63">
            <v>5.9950000000000003E-2</v>
          </cell>
        </row>
        <row r="64">
          <cell r="C64">
            <v>5.1588915167871709E-2</v>
          </cell>
        </row>
        <row r="65">
          <cell r="C65">
            <v>4.8712733333333327E-2</v>
          </cell>
        </row>
        <row r="66">
          <cell r="C66">
            <v>5.9950000000000003E-2</v>
          </cell>
        </row>
        <row r="67">
          <cell r="C67">
            <v>5.9950000000000003E-2</v>
          </cell>
        </row>
        <row r="68">
          <cell r="C68">
            <v>4.8712733333333327E-2</v>
          </cell>
        </row>
        <row r="69">
          <cell r="C69">
            <v>4.6120000000000001E-2</v>
          </cell>
        </row>
        <row r="70">
          <cell r="C70">
            <v>4.6120000000000001E-2</v>
          </cell>
        </row>
        <row r="77">
          <cell r="C77">
            <v>4.6120000000000001E-2</v>
          </cell>
        </row>
        <row r="79">
          <cell r="C79">
            <v>4.6120000000000001E-2</v>
          </cell>
        </row>
        <row r="80">
          <cell r="C80">
            <v>6.0199999999999997E-2</v>
          </cell>
        </row>
        <row r="81">
          <cell r="C81">
            <v>4.6120000000000001E-2</v>
          </cell>
        </row>
        <row r="82">
          <cell r="C82">
            <v>3.7350000000000001E-2</v>
          </cell>
        </row>
        <row r="84">
          <cell r="C84">
            <v>4.6120000000000001E-2</v>
          </cell>
        </row>
        <row r="87">
          <cell r="C87">
            <v>4.6120000000000001E-2</v>
          </cell>
        </row>
        <row r="90">
          <cell r="C90">
            <v>4.6120000000000001E-2</v>
          </cell>
        </row>
        <row r="91">
          <cell r="C91">
            <v>5.8216666666666667E-2</v>
          </cell>
        </row>
        <row r="94">
          <cell r="C94">
            <v>4.6120000000000001E-2</v>
          </cell>
        </row>
        <row r="95">
          <cell r="C95">
            <v>2.3166666666666669E-2</v>
          </cell>
        </row>
        <row r="99">
          <cell r="C99">
            <v>4.6120000000000001E-2</v>
          </cell>
        </row>
        <row r="100">
          <cell r="C100">
            <v>6.0149999999999995E-2</v>
          </cell>
        </row>
        <row r="103">
          <cell r="C103">
            <v>4.8712733333333327E-2</v>
          </cell>
        </row>
        <row r="105">
          <cell r="C105">
            <v>5.9950000000000003E-2</v>
          </cell>
        </row>
        <row r="109">
          <cell r="C109">
            <v>1.3359000000000001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2:I37"/>
  <sheetViews>
    <sheetView showGridLines="0" topLeftCell="A2" zoomScale="130" zoomScaleNormal="130" workbookViewId="0">
      <pane ySplit="4" topLeftCell="A15" activePane="bottomLeft" state="frozen"/>
      <selection activeCell="A2" sqref="A2"/>
      <selection pane="bottomLeft" activeCell="E37" sqref="E37"/>
    </sheetView>
  </sheetViews>
  <sheetFormatPr baseColWidth="10" defaultColWidth="9.140625" defaultRowHeight="15" x14ac:dyDescent="0.25"/>
  <cols>
    <col min="1" max="1" width="16" hidden="1" customWidth="1"/>
    <col min="2" max="2" width="32.85546875" bestFit="1" customWidth="1"/>
    <col min="3" max="3" width="27.140625" customWidth="1"/>
    <col min="4" max="4" width="22.140625" customWidth="1"/>
    <col min="5" max="5" width="23" customWidth="1"/>
    <col min="6" max="6" width="22.7109375" customWidth="1"/>
    <col min="8" max="8" width="22.7109375" bestFit="1" customWidth="1"/>
    <col min="9" max="9" width="11.42578125" hidden="1" customWidth="1"/>
  </cols>
  <sheetData>
    <row r="2" spans="2:6" s="11" customFormat="1" ht="31.5" customHeight="1" thickBot="1" x14ac:dyDescent="0.3">
      <c r="B2" s="155" t="s">
        <v>86</v>
      </c>
      <c r="C2" s="155"/>
      <c r="D2" s="155"/>
      <c r="E2" s="155"/>
      <c r="F2" s="155"/>
    </row>
    <row r="3" spans="2:6" ht="15.75" hidden="1" thickBot="1" x14ac:dyDescent="0.3"/>
    <row r="4" spans="2:6" ht="35.25" customHeight="1" thickBot="1" x14ac:dyDescent="0.3">
      <c r="B4" s="134" t="s">
        <v>0</v>
      </c>
      <c r="C4" s="134" t="s">
        <v>78</v>
      </c>
      <c r="D4" s="16" t="s">
        <v>77</v>
      </c>
      <c r="E4" s="118" t="s">
        <v>76</v>
      </c>
      <c r="F4" s="16" t="s">
        <v>87</v>
      </c>
    </row>
    <row r="5" spans="2:6" ht="15.75" thickBot="1" x14ac:dyDescent="0.3">
      <c r="B5" s="44" t="s">
        <v>30</v>
      </c>
      <c r="C5" s="94">
        <f>C6+C24</f>
        <v>2805407607249.5845</v>
      </c>
      <c r="D5" s="94">
        <f>D6+D24</f>
        <v>2764658972555.6328</v>
      </c>
      <c r="E5" s="119">
        <f>E6+E24</f>
        <v>2658697045639.8667</v>
      </c>
      <c r="F5" s="94">
        <f>F6+F24</f>
        <v>2604909092278.4634</v>
      </c>
    </row>
    <row r="6" spans="2:6" ht="15.75" thickBot="1" x14ac:dyDescent="0.3">
      <c r="B6" s="129" t="s">
        <v>31</v>
      </c>
      <c r="C6" s="40">
        <f>C7+C14</f>
        <v>925510576358.58459</v>
      </c>
      <c r="D6" s="95">
        <f>D7+D14</f>
        <v>899045602308.63293</v>
      </c>
      <c r="E6" s="120">
        <f>E7+E14</f>
        <v>798138834936.86682</v>
      </c>
      <c r="F6" s="95">
        <f>F7+F14</f>
        <v>771198934820.46338</v>
      </c>
    </row>
    <row r="7" spans="2:6" ht="15.75" thickBot="1" x14ac:dyDescent="0.3">
      <c r="B7" s="10" t="s">
        <v>2</v>
      </c>
      <c r="C7" s="12">
        <f>SUM(C8:C13)</f>
        <v>100097499546.25853</v>
      </c>
      <c r="D7" s="93">
        <f>SUM(D8:D13)</f>
        <v>99649273673.606949</v>
      </c>
      <c r="E7" s="12">
        <f>SUM(E8:E13)</f>
        <v>97787066685.141571</v>
      </c>
      <c r="F7" s="93">
        <f>SUM(F8:F13)</f>
        <v>97422749361.583191</v>
      </c>
    </row>
    <row r="8" spans="2:6" x14ac:dyDescent="0.25">
      <c r="B8" s="5" t="s">
        <v>3</v>
      </c>
      <c r="C8" s="15">
        <v>13067517099.494881</v>
      </c>
      <c r="D8" s="13">
        <v>13067517099.494881</v>
      </c>
      <c r="E8" s="13">
        <v>11767435918.401302</v>
      </c>
      <c r="F8" s="14">
        <v>11649346026.277142</v>
      </c>
    </row>
    <row r="9" spans="2:6" x14ac:dyDescent="0.25">
      <c r="B9" s="5" t="s">
        <v>7</v>
      </c>
      <c r="C9" s="14">
        <v>0</v>
      </c>
      <c r="D9" s="13">
        <v>0</v>
      </c>
      <c r="E9" s="13">
        <v>0</v>
      </c>
      <c r="F9" s="14">
        <v>0</v>
      </c>
    </row>
    <row r="10" spans="2:6" x14ac:dyDescent="0.25">
      <c r="B10" s="5" t="s">
        <v>4</v>
      </c>
      <c r="C10" s="14">
        <v>11791962186.623741</v>
      </c>
      <c r="D10" s="13">
        <v>11510209432.22374</v>
      </c>
      <c r="E10" s="13">
        <v>11372708625.469749</v>
      </c>
      <c r="F10" s="14">
        <v>11346257454.050068</v>
      </c>
    </row>
    <row r="11" spans="2:6" x14ac:dyDescent="0.25">
      <c r="B11" s="5" t="s">
        <v>6</v>
      </c>
      <c r="C11" s="14">
        <v>2091082035.0662997</v>
      </c>
      <c r="D11" s="13">
        <v>2035602593.1462998</v>
      </c>
      <c r="E11" s="13">
        <v>2003527163.3042998</v>
      </c>
      <c r="F11" s="14">
        <v>1948484548.0999091</v>
      </c>
    </row>
    <row r="12" spans="2:6" x14ac:dyDescent="0.25">
      <c r="B12" s="5" t="s">
        <v>8</v>
      </c>
      <c r="C12" s="14">
        <v>63280791599.999992</v>
      </c>
      <c r="D12" s="14">
        <v>63280791599.999992</v>
      </c>
      <c r="E12" s="13">
        <v>63280791599.999992</v>
      </c>
      <c r="F12" s="14">
        <v>63280791599.999992</v>
      </c>
    </row>
    <row r="13" spans="2:6" ht="15.75" thickBot="1" x14ac:dyDescent="0.3">
      <c r="B13" s="5" t="s">
        <v>5</v>
      </c>
      <c r="C13" s="14">
        <v>9866146625.0736294</v>
      </c>
      <c r="D13" s="13">
        <v>9755152948.7420311</v>
      </c>
      <c r="E13" s="13">
        <v>9362603377.9662266</v>
      </c>
      <c r="F13" s="14">
        <v>9197869733.1560802</v>
      </c>
    </row>
    <row r="14" spans="2:6" ht="15.75" thickBot="1" x14ac:dyDescent="0.3">
      <c r="B14" s="9" t="s">
        <v>28</v>
      </c>
      <c r="C14" s="12">
        <f>SUM(C15:C23)</f>
        <v>825413076812.32605</v>
      </c>
      <c r="D14" s="93">
        <f>SUM(D15:D23)</f>
        <v>799396328635.026</v>
      </c>
      <c r="E14" s="12">
        <f>SUM(E15:E23)</f>
        <v>700351768251.72522</v>
      </c>
      <c r="F14" s="93">
        <f>SUM(F15:F23)</f>
        <v>673776185458.88013</v>
      </c>
    </row>
    <row r="15" spans="2:6" x14ac:dyDescent="0.25">
      <c r="B15" s="2" t="s">
        <v>15</v>
      </c>
      <c r="C15" s="96">
        <v>104278669013</v>
      </c>
      <c r="D15" s="96">
        <v>97801254938.699997</v>
      </c>
      <c r="E15" s="101">
        <v>97801254938.699997</v>
      </c>
      <c r="F15" s="96">
        <v>91270074757.699997</v>
      </c>
    </row>
    <row r="16" spans="2:6" x14ac:dyDescent="0.25">
      <c r="B16" s="3" t="s">
        <v>91</v>
      </c>
      <c r="C16" s="14">
        <v>14333265100</v>
      </c>
      <c r="D16" s="14">
        <v>14333265100</v>
      </c>
      <c r="E16" s="13">
        <v>14333265100</v>
      </c>
      <c r="F16" s="14">
        <v>14333265100</v>
      </c>
    </row>
    <row r="17" spans="1:6" x14ac:dyDescent="0.25">
      <c r="A17" s="17">
        <f>60000000*655.957</f>
        <v>39357420000</v>
      </c>
      <c r="B17" s="3" t="s">
        <v>12</v>
      </c>
      <c r="C17" s="14">
        <v>3935742000</v>
      </c>
      <c r="D17" s="14">
        <v>3935742000</v>
      </c>
      <c r="E17" s="13">
        <v>3935742000</v>
      </c>
      <c r="F17" s="14">
        <v>2623828000</v>
      </c>
    </row>
    <row r="18" spans="1:6" x14ac:dyDescent="0.25">
      <c r="B18" s="3" t="s">
        <v>11</v>
      </c>
      <c r="C18" s="14">
        <v>0</v>
      </c>
      <c r="D18" s="14">
        <v>0</v>
      </c>
      <c r="E18" s="13">
        <v>0</v>
      </c>
      <c r="F18" s="14">
        <v>0</v>
      </c>
    </row>
    <row r="19" spans="1:6" x14ac:dyDescent="0.25">
      <c r="B19" s="3" t="s">
        <v>90</v>
      </c>
      <c r="C19" s="14">
        <v>538419054058.75305</v>
      </c>
      <c r="D19" s="14">
        <v>538419054058.75305</v>
      </c>
      <c r="E19" s="13">
        <v>458510493385.45221</v>
      </c>
      <c r="F19" s="14">
        <v>458510493385.45221</v>
      </c>
    </row>
    <row r="20" spans="1:6" x14ac:dyDescent="0.25">
      <c r="B20" s="3" t="s">
        <v>89</v>
      </c>
      <c r="C20" s="14">
        <v>18072167.044999976</v>
      </c>
      <c r="D20" s="14">
        <v>18072167.044999976</v>
      </c>
      <c r="E20" s="13">
        <v>18072167.044999976</v>
      </c>
      <c r="F20" s="14">
        <v>18072148.699999999</v>
      </c>
    </row>
    <row r="21" spans="1:6" x14ac:dyDescent="0.25">
      <c r="B21" s="3" t="s">
        <v>94</v>
      </c>
      <c r="C21" s="14">
        <v>56658816642.528</v>
      </c>
      <c r="D21" s="14">
        <v>56658816642.528</v>
      </c>
      <c r="E21" s="13">
        <v>56658816642.528</v>
      </c>
      <c r="F21" s="14">
        <v>56658816642.528</v>
      </c>
    </row>
    <row r="22" spans="1:6" x14ac:dyDescent="0.25">
      <c r="B22" s="3" t="s">
        <v>34</v>
      </c>
      <c r="C22" s="14">
        <v>32032129000</v>
      </c>
      <c r="D22" s="14">
        <v>32032129000</v>
      </c>
      <c r="E22" s="13">
        <v>32032129000</v>
      </c>
      <c r="F22" s="14">
        <v>32032129000</v>
      </c>
    </row>
    <row r="23" spans="1:6" ht="15.75" thickBot="1" x14ac:dyDescent="0.3">
      <c r="B23" s="33" t="s">
        <v>88</v>
      </c>
      <c r="C23" s="97">
        <v>75737328831</v>
      </c>
      <c r="D23" s="97">
        <v>56197994728</v>
      </c>
      <c r="E23" s="102">
        <v>37061995018</v>
      </c>
      <c r="F23" s="97">
        <v>18329506424.5</v>
      </c>
    </row>
    <row r="24" spans="1:6" ht="15.75" thickBot="1" x14ac:dyDescent="0.3">
      <c r="B24" s="127" t="s">
        <v>32</v>
      </c>
      <c r="C24" s="154">
        <f>SUM(C25:C29)</f>
        <v>1879897030891</v>
      </c>
      <c r="D24" s="154">
        <f t="shared" ref="D24:F24" si="0">SUM(D25:D29)</f>
        <v>1865613370247</v>
      </c>
      <c r="E24" s="154">
        <f t="shared" si="0"/>
        <v>1860558210703</v>
      </c>
      <c r="F24" s="154">
        <f t="shared" si="0"/>
        <v>1833710157458</v>
      </c>
    </row>
    <row r="25" spans="1:6" x14ac:dyDescent="0.25">
      <c r="B25" s="4" t="s">
        <v>17</v>
      </c>
      <c r="C25" s="140">
        <v>608703085976</v>
      </c>
      <c r="D25" s="140">
        <v>608703085976</v>
      </c>
      <c r="E25" s="140">
        <v>608703085976</v>
      </c>
      <c r="F25" s="15">
        <v>608703085976</v>
      </c>
    </row>
    <row r="26" spans="1:6" x14ac:dyDescent="0.25">
      <c r="B26" s="5" t="s">
        <v>18</v>
      </c>
      <c r="C26" s="141">
        <v>143910149733</v>
      </c>
      <c r="D26" s="141">
        <v>173910149733</v>
      </c>
      <c r="E26" s="141">
        <v>168854990189</v>
      </c>
      <c r="F26" s="121">
        <v>161411456944</v>
      </c>
    </row>
    <row r="27" spans="1:6" x14ac:dyDescent="0.25">
      <c r="B27" s="153" t="s">
        <v>19</v>
      </c>
      <c r="C27" s="13">
        <v>697725505182</v>
      </c>
      <c r="D27" s="13">
        <v>653441844538</v>
      </c>
      <c r="E27" s="13">
        <v>653441844538</v>
      </c>
      <c r="F27" s="14">
        <v>653441844538</v>
      </c>
    </row>
    <row r="28" spans="1:6" x14ac:dyDescent="0.25">
      <c r="B28" s="153" t="s">
        <v>101</v>
      </c>
      <c r="C28" s="13">
        <v>271663290000</v>
      </c>
      <c r="D28" s="13">
        <v>271663290000</v>
      </c>
      <c r="E28" s="13">
        <v>271663290000</v>
      </c>
      <c r="F28" s="14">
        <v>252258770000</v>
      </c>
    </row>
    <row r="29" spans="1:6" ht="15.75" thickBot="1" x14ac:dyDescent="0.3">
      <c r="B29" s="152" t="s">
        <v>102</v>
      </c>
      <c r="C29" s="142">
        <v>157895000000</v>
      </c>
      <c r="D29" s="142">
        <v>157895000000</v>
      </c>
      <c r="E29" s="142">
        <v>157895000000</v>
      </c>
      <c r="F29" s="122">
        <v>157895000000</v>
      </c>
    </row>
    <row r="30" spans="1:6" ht="15.75" thickBot="1" x14ac:dyDescent="0.3">
      <c r="B30" s="128" t="s">
        <v>29</v>
      </c>
      <c r="C30" s="126">
        <f>C5/DATOS!$B$4</f>
        <v>0.38070397709995718</v>
      </c>
      <c r="D30" s="126">
        <f>D5/DATOS!$B$4</f>
        <v>0.37517423972800013</v>
      </c>
      <c r="E30" s="126">
        <f>E5/DATOS!$B$4</f>
        <v>0.36079482231508575</v>
      </c>
      <c r="F30" s="143">
        <f>F5/DATOS!$B$4</f>
        <v>0.353495602154765</v>
      </c>
    </row>
    <row r="31" spans="1:6" s="112" customFormat="1" ht="11.25" customHeight="1" thickBot="1" x14ac:dyDescent="0.3">
      <c r="B31" s="130"/>
      <c r="C31" s="131"/>
      <c r="D31" s="131"/>
      <c r="E31" s="131"/>
      <c r="F31" s="131"/>
    </row>
    <row r="32" spans="1:6" ht="15.75" thickBot="1" x14ac:dyDescent="0.3">
      <c r="B32" s="20" t="s">
        <v>92</v>
      </c>
      <c r="C32" s="21">
        <v>7369</v>
      </c>
      <c r="D32" s="21">
        <v>7369</v>
      </c>
      <c r="E32" s="21">
        <v>7369</v>
      </c>
      <c r="F32" s="21">
        <v>7369</v>
      </c>
    </row>
    <row r="33" spans="2:8" ht="3" customHeight="1" x14ac:dyDescent="0.25"/>
    <row r="34" spans="2:8" x14ac:dyDescent="0.25">
      <c r="B34" s="18" t="s">
        <v>33</v>
      </c>
      <c r="H34" s="117"/>
    </row>
    <row r="35" spans="2:8" ht="3.75" hidden="1" customHeight="1" x14ac:dyDescent="0.25"/>
    <row r="36" spans="2:8" x14ac:dyDescent="0.25">
      <c r="B36" s="19"/>
      <c r="C36" s="11"/>
      <c r="H36" s="117"/>
    </row>
    <row r="37" spans="2:8" ht="6" customHeight="1" x14ac:dyDescent="0.25">
      <c r="B37" s="19"/>
      <c r="C37" s="19"/>
      <c r="D37" s="19"/>
      <c r="E37" s="19"/>
      <c r="F37" s="19"/>
    </row>
  </sheetData>
  <sheetProtection formatCells="0" formatColumns="0" formatRows="0" insertColumns="0" insertRows="0" insertHyperlinks="0" deleteColumns="0" deleteRows="0" sort="0" autoFilter="0" pivotTables="0"/>
  <mergeCells count="1">
    <mergeCell ref="B2:F2"/>
  </mergeCells>
  <phoneticPr fontId="5" type="noConversion"/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B1:AB34"/>
  <sheetViews>
    <sheetView showGridLines="0" tabSelected="1" zoomScale="120" zoomScaleNormal="120" zoomScaleSheetLayoutView="150" workbookViewId="0">
      <pane xSplit="3" ySplit="5" topLeftCell="D6" activePane="bottomRight" state="frozen"/>
      <selection pane="topRight" activeCell="E1" sqref="E1"/>
      <selection pane="bottomLeft" activeCell="A6" sqref="A6"/>
      <selection pane="bottomRight" activeCell="T20" sqref="T20"/>
    </sheetView>
  </sheetViews>
  <sheetFormatPr baseColWidth="10" defaultColWidth="9.140625" defaultRowHeight="15" x14ac:dyDescent="0.25"/>
  <cols>
    <col min="1" max="1" width="1.42578125" customWidth="1"/>
    <col min="2" max="2" width="6.140625" hidden="1" customWidth="1"/>
    <col min="3" max="3" width="23.7109375" customWidth="1"/>
    <col min="4" max="4" width="17.140625" bestFit="1" customWidth="1"/>
    <col min="5" max="5" width="17.85546875" customWidth="1"/>
    <col min="6" max="6" width="15.85546875" bestFit="1" customWidth="1"/>
    <col min="7" max="7" width="19.140625" bestFit="1" customWidth="1"/>
    <col min="8" max="8" width="17.140625" bestFit="1" customWidth="1"/>
    <col min="9" max="9" width="17.28515625" customWidth="1"/>
    <col min="10" max="10" width="20" customWidth="1"/>
    <col min="11" max="11" width="19.140625" bestFit="1" customWidth="1"/>
    <col min="12" max="12" width="15.85546875" bestFit="1" customWidth="1"/>
    <col min="13" max="13" width="19.140625" bestFit="1" customWidth="1"/>
    <col min="14" max="14" width="17.140625" bestFit="1" customWidth="1"/>
    <col min="15" max="15" width="19.140625" bestFit="1" customWidth="1"/>
    <col min="16" max="28" width="19.140625" customWidth="1"/>
  </cols>
  <sheetData>
    <row r="1" spans="3:28" x14ac:dyDescent="0.25">
      <c r="D1" s="116"/>
    </row>
    <row r="2" spans="3:28" s="11" customFormat="1" ht="29.25" customHeight="1" thickBot="1" x14ac:dyDescent="0.3">
      <c r="C2" s="158" t="s">
        <v>54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83"/>
    </row>
    <row r="3" spans="3:28" ht="15.75" hidden="1" thickBot="1" x14ac:dyDescent="0.3"/>
    <row r="4" spans="3:28" s="125" customFormat="1" ht="20.25" customHeight="1" thickBot="1" x14ac:dyDescent="0.3">
      <c r="C4" s="123" t="s">
        <v>0</v>
      </c>
      <c r="D4" s="156" t="s">
        <v>21</v>
      </c>
      <c r="E4" s="157"/>
      <c r="F4" s="156" t="s">
        <v>22</v>
      </c>
      <c r="G4" s="157"/>
      <c r="H4" s="156" t="s">
        <v>23</v>
      </c>
      <c r="I4" s="157"/>
      <c r="J4" s="156" t="s">
        <v>24</v>
      </c>
      <c r="K4" s="157"/>
      <c r="L4" s="156" t="s">
        <v>25</v>
      </c>
      <c r="M4" s="157"/>
      <c r="N4" s="156" t="s">
        <v>26</v>
      </c>
      <c r="O4" s="157"/>
      <c r="P4" s="156" t="s">
        <v>79</v>
      </c>
      <c r="Q4" s="157"/>
      <c r="R4" s="156" t="s">
        <v>80</v>
      </c>
      <c r="S4" s="157"/>
      <c r="T4" s="156" t="s">
        <v>81</v>
      </c>
      <c r="U4" s="157"/>
      <c r="V4" s="156" t="s">
        <v>83</v>
      </c>
      <c r="W4" s="157"/>
      <c r="X4" s="156" t="s">
        <v>84</v>
      </c>
      <c r="Y4" s="157"/>
      <c r="Z4" s="156" t="s">
        <v>85</v>
      </c>
      <c r="AA4" s="157"/>
      <c r="AB4" s="124" t="s">
        <v>45</v>
      </c>
    </row>
    <row r="5" spans="3:28" s="22" customFormat="1" ht="15.75" thickBot="1" x14ac:dyDescent="0.3">
      <c r="C5" s="23"/>
      <c r="D5" s="25" t="s">
        <v>38</v>
      </c>
      <c r="E5" s="24" t="s">
        <v>44</v>
      </c>
      <c r="F5" s="25" t="s">
        <v>38</v>
      </c>
      <c r="G5" s="24" t="s">
        <v>44</v>
      </c>
      <c r="H5" s="25" t="s">
        <v>38</v>
      </c>
      <c r="I5" s="24" t="s">
        <v>44</v>
      </c>
      <c r="J5" s="25" t="s">
        <v>38</v>
      </c>
      <c r="K5" s="24" t="s">
        <v>44</v>
      </c>
      <c r="L5" s="25" t="s">
        <v>38</v>
      </c>
      <c r="M5" s="24" t="s">
        <v>44</v>
      </c>
      <c r="N5" s="25" t="s">
        <v>38</v>
      </c>
      <c r="O5" s="24" t="s">
        <v>44</v>
      </c>
      <c r="P5" s="25" t="s">
        <v>38</v>
      </c>
      <c r="Q5" s="24" t="s">
        <v>44</v>
      </c>
      <c r="R5" s="25" t="s">
        <v>38</v>
      </c>
      <c r="S5" s="24" t="s">
        <v>44</v>
      </c>
      <c r="T5" s="25" t="s">
        <v>38</v>
      </c>
      <c r="U5" s="24" t="s">
        <v>44</v>
      </c>
      <c r="V5" s="25" t="s">
        <v>38</v>
      </c>
      <c r="W5" s="24" t="s">
        <v>44</v>
      </c>
      <c r="X5" s="25" t="s">
        <v>38</v>
      </c>
      <c r="Y5" s="24" t="s">
        <v>44</v>
      </c>
      <c r="Z5" s="25" t="s">
        <v>38</v>
      </c>
      <c r="AA5" s="24" t="s">
        <v>44</v>
      </c>
      <c r="AB5" s="24"/>
    </row>
    <row r="6" spans="3:28" ht="15.75" thickBot="1" x14ac:dyDescent="0.3">
      <c r="C6" s="41" t="s">
        <v>1</v>
      </c>
      <c r="D6" s="42">
        <f>SUM(D7:D12)</f>
        <v>35217377.219999999</v>
      </c>
      <c r="E6" s="42">
        <f>SUM(E7:E12)</f>
        <v>0</v>
      </c>
      <c r="F6" s="42">
        <f>SUM(F7:F12)</f>
        <v>948616632.63999987</v>
      </c>
      <c r="G6" s="42">
        <f>SUM(G7:G12)</f>
        <v>90765472</v>
      </c>
      <c r="H6" s="42">
        <f t="shared" ref="H6:AA6" si="0">SUM(H7:H12)</f>
        <v>78246696</v>
      </c>
      <c r="I6" s="42">
        <f t="shared" si="0"/>
        <v>7150144.1600000001</v>
      </c>
      <c r="J6" s="42">
        <f t="shared" si="0"/>
        <v>135430976.96000001</v>
      </c>
      <c r="K6" s="42">
        <f t="shared" si="0"/>
        <v>18728084.960000001</v>
      </c>
      <c r="L6" s="42">
        <f t="shared" si="0"/>
        <v>103061529.44</v>
      </c>
      <c r="M6" s="42">
        <f t="shared" si="0"/>
        <v>14690916.640000001</v>
      </c>
      <c r="N6" s="42">
        <f t="shared" si="0"/>
        <v>263377374.40000004</v>
      </c>
      <c r="O6" s="42">
        <f t="shared" si="0"/>
        <v>26746169.600000001</v>
      </c>
      <c r="P6" s="42">
        <f t="shared" si="0"/>
        <v>1050161419.2952499</v>
      </c>
      <c r="Q6" s="42">
        <f t="shared" si="0"/>
        <v>20020146.692749999</v>
      </c>
      <c r="R6" s="42">
        <f t="shared" si="0"/>
        <v>970831440.26873398</v>
      </c>
      <c r="S6" s="42">
        <f t="shared" si="0"/>
        <v>1205773214.0403318</v>
      </c>
      <c r="T6" s="42">
        <f t="shared" si="0"/>
        <v>101142716.75599</v>
      </c>
      <c r="U6" s="42">
        <f t="shared" si="0"/>
        <v>0</v>
      </c>
      <c r="V6" s="42">
        <f t="shared" si="0"/>
        <v>205954390.79462999</v>
      </c>
      <c r="W6" s="42">
        <f t="shared" si="0"/>
        <v>13086</v>
      </c>
      <c r="X6" s="42">
        <f t="shared" si="0"/>
        <v>56957277.635169998</v>
      </c>
      <c r="Y6" s="42">
        <f t="shared" si="0"/>
        <v>0</v>
      </c>
      <c r="Z6" s="42">
        <f t="shared" si="0"/>
        <v>45289239</v>
      </c>
      <c r="AA6" s="42">
        <f t="shared" si="0"/>
        <v>0</v>
      </c>
      <c r="AB6" s="43">
        <f>SUM(D6:AA6)</f>
        <v>5378174304.5028563</v>
      </c>
    </row>
    <row r="7" spans="3:28" x14ac:dyDescent="0.25">
      <c r="C7" s="5" t="s">
        <v>3</v>
      </c>
      <c r="D7" s="8"/>
      <c r="E7" s="8"/>
      <c r="F7" s="8">
        <v>780025800.31999993</v>
      </c>
      <c r="G7" s="8">
        <v>69903202.560000002</v>
      </c>
      <c r="H7" s="8"/>
      <c r="I7" s="8"/>
      <c r="J7" s="8"/>
      <c r="K7" s="8"/>
      <c r="L7" s="8"/>
      <c r="M7" s="8"/>
      <c r="N7" s="8"/>
      <c r="O7" s="8"/>
      <c r="P7" s="8">
        <v>780025800.31999993</v>
      </c>
      <c r="Q7" s="8">
        <v>0</v>
      </c>
      <c r="R7" s="8">
        <v>779983968.62818003</v>
      </c>
      <c r="S7" s="8">
        <v>70560336.792779997</v>
      </c>
      <c r="T7" s="8"/>
      <c r="U7" s="8"/>
      <c r="V7" s="8"/>
      <c r="W7" s="8"/>
      <c r="X7" s="8"/>
      <c r="Y7" s="8"/>
      <c r="Z7" s="8"/>
      <c r="AA7" s="8"/>
      <c r="AB7" s="1">
        <f>SUM(D7:AA7)</f>
        <v>2480499108.6209598</v>
      </c>
    </row>
    <row r="8" spans="3:28" x14ac:dyDescent="0.25">
      <c r="C8" s="5" t="s">
        <v>4</v>
      </c>
      <c r="D8" s="8">
        <v>4958467.84</v>
      </c>
      <c r="E8" s="8">
        <v>0</v>
      </c>
      <c r="F8" s="8"/>
      <c r="G8" s="8"/>
      <c r="H8" s="8">
        <v>78246696</v>
      </c>
      <c r="I8" s="8">
        <v>7150144.1600000001</v>
      </c>
      <c r="J8" s="8">
        <v>49020688.960000001</v>
      </c>
      <c r="K8" s="8">
        <v>9116241.7599999998</v>
      </c>
      <c r="L8" s="8"/>
      <c r="M8" s="8"/>
      <c r="N8" s="8">
        <v>232732065.44000003</v>
      </c>
      <c r="O8" s="8">
        <v>26298364.32</v>
      </c>
      <c r="P8" s="8">
        <v>51645823.840000004</v>
      </c>
      <c r="Q8" s="8">
        <v>0</v>
      </c>
      <c r="R8" s="8"/>
      <c r="S8" s="8"/>
      <c r="T8" s="8">
        <v>85854982.913990006</v>
      </c>
      <c r="U8" s="8">
        <v>0</v>
      </c>
      <c r="V8" s="8">
        <v>57880556.791380003</v>
      </c>
      <c r="W8" s="8">
        <v>13086</v>
      </c>
      <c r="X8" s="8"/>
      <c r="Y8" s="8"/>
      <c r="Z8" s="8"/>
      <c r="AA8" s="8"/>
      <c r="AB8" s="1">
        <f t="shared" ref="AB8:AB12" si="1">SUM(D8:AA8)</f>
        <v>602917118.02537012</v>
      </c>
    </row>
    <row r="9" spans="3:28" x14ac:dyDescent="0.25">
      <c r="C9" s="5" t="s">
        <v>5</v>
      </c>
      <c r="D9" s="1">
        <v>30258909.380000003</v>
      </c>
      <c r="E9" s="1">
        <v>0</v>
      </c>
      <c r="F9" s="1">
        <v>168590832.31999999</v>
      </c>
      <c r="G9" s="1">
        <v>20862269.440000001</v>
      </c>
      <c r="H9" s="1"/>
      <c r="I9" s="1"/>
      <c r="J9" s="1">
        <v>86410288</v>
      </c>
      <c r="K9" s="1">
        <v>9611843.1999999993</v>
      </c>
      <c r="L9" s="1">
        <v>47582087.519999996</v>
      </c>
      <c r="M9" s="1">
        <v>6697366.3999999994</v>
      </c>
      <c r="N9" s="1">
        <v>30645308.960000001</v>
      </c>
      <c r="O9" s="1">
        <v>447805.27999999997</v>
      </c>
      <c r="P9" s="1">
        <v>218489795.13524997</v>
      </c>
      <c r="Q9" s="1">
        <v>20020146.692749999</v>
      </c>
      <c r="R9" s="1">
        <v>174059775.64055401</v>
      </c>
      <c r="S9" s="1">
        <v>16470918.447552001</v>
      </c>
      <c r="T9" s="1"/>
      <c r="U9" s="1"/>
      <c r="V9" s="1">
        <v>132786100.16125</v>
      </c>
      <c r="W9" s="1">
        <v>0</v>
      </c>
      <c r="X9" s="1">
        <v>56957277.635169998</v>
      </c>
      <c r="Y9" s="1">
        <v>0</v>
      </c>
      <c r="Z9" s="1"/>
      <c r="AA9" s="1"/>
      <c r="AB9" s="1">
        <f t="shared" si="1"/>
        <v>1019890724.2125257</v>
      </c>
    </row>
    <row r="10" spans="3:28" x14ac:dyDescent="0.25">
      <c r="C10" s="5" t="s">
        <v>6</v>
      </c>
      <c r="D10" s="8"/>
      <c r="E10" s="8"/>
      <c r="F10" s="8"/>
      <c r="G10" s="8"/>
      <c r="H10" s="8"/>
      <c r="I10" s="8"/>
      <c r="J10" s="8"/>
      <c r="K10" s="8"/>
      <c r="L10" s="8">
        <v>55479441.920000002</v>
      </c>
      <c r="M10" s="8">
        <v>7993550.2400000002</v>
      </c>
      <c r="N10" s="8"/>
      <c r="O10" s="8"/>
      <c r="P10" s="8"/>
      <c r="Q10" s="8"/>
      <c r="R10" s="8">
        <v>16787696</v>
      </c>
      <c r="S10" s="8">
        <v>6256928</v>
      </c>
      <c r="T10" s="8">
        <v>15287733.842</v>
      </c>
      <c r="U10" s="8">
        <v>0</v>
      </c>
      <c r="V10" s="8">
        <v>15287733.842</v>
      </c>
      <c r="W10" s="8">
        <v>0</v>
      </c>
      <c r="X10" s="8"/>
      <c r="Y10" s="8"/>
      <c r="Z10" s="8">
        <v>45289239</v>
      </c>
      <c r="AA10" s="8"/>
      <c r="AB10" s="1">
        <f t="shared" si="1"/>
        <v>162382322.84400001</v>
      </c>
    </row>
    <row r="11" spans="3:28" x14ac:dyDescent="0.25">
      <c r="C11" s="5" t="s">
        <v>7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1">
        <f t="shared" si="1"/>
        <v>0</v>
      </c>
    </row>
    <row r="12" spans="3:28" ht="15.75" thickBot="1" x14ac:dyDescent="0.3">
      <c r="C12" s="5" t="s">
        <v>8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>
        <v>1112485030.8</v>
      </c>
      <c r="T12" s="8"/>
      <c r="U12" s="8"/>
      <c r="V12" s="8"/>
      <c r="W12" s="8"/>
      <c r="X12" s="8"/>
      <c r="Y12" s="8"/>
      <c r="Z12" s="8"/>
      <c r="AA12" s="8"/>
      <c r="AB12" s="1">
        <f t="shared" si="1"/>
        <v>1112485030.8</v>
      </c>
    </row>
    <row r="13" spans="3:28" ht="15.75" thickBot="1" x14ac:dyDescent="0.3">
      <c r="C13" s="44" t="s">
        <v>9</v>
      </c>
      <c r="D13" s="43">
        <f>SUM(D14:D21)</f>
        <v>38781392562.3993</v>
      </c>
      <c r="E13" s="43">
        <f t="shared" ref="E13:AA13" si="2">SUM(E14:E21)</f>
        <v>6631253232.3048992</v>
      </c>
      <c r="F13" s="43">
        <f>SUM(F14:F21)</f>
        <v>0</v>
      </c>
      <c r="G13" s="43">
        <f t="shared" si="2"/>
        <v>0</v>
      </c>
      <c r="H13" s="43">
        <f>SUM(H14:H21)</f>
        <v>17469270371.903999</v>
      </c>
      <c r="I13" s="43">
        <f>SUM(I14:I21)</f>
        <v>1965292916.8392005</v>
      </c>
      <c r="J13" s="43">
        <f t="shared" si="2"/>
        <v>0</v>
      </c>
      <c r="K13" s="43">
        <f t="shared" si="2"/>
        <v>0</v>
      </c>
      <c r="L13" s="43">
        <f t="shared" si="2"/>
        <v>6519718320</v>
      </c>
      <c r="M13" s="43">
        <f t="shared" si="2"/>
        <v>1615078560</v>
      </c>
      <c r="N13" s="43">
        <f t="shared" si="2"/>
        <v>37781107844.336998</v>
      </c>
      <c r="O13" s="43">
        <f t="shared" si="2"/>
        <v>2953893686.717</v>
      </c>
      <c r="P13" s="43">
        <f t="shared" si="2"/>
        <v>40870855376.340004</v>
      </c>
      <c r="Q13" s="43">
        <f t="shared" si="2"/>
        <v>5999317571.1799994</v>
      </c>
      <c r="R13" s="43">
        <f t="shared" si="2"/>
        <v>0</v>
      </c>
      <c r="S13" s="43">
        <f t="shared" si="2"/>
        <v>0</v>
      </c>
      <c r="T13" s="43">
        <f t="shared" si="2"/>
        <v>0</v>
      </c>
      <c r="U13" s="43">
        <f t="shared" si="2"/>
        <v>0</v>
      </c>
      <c r="V13" s="43">
        <f t="shared" si="2"/>
        <v>0</v>
      </c>
      <c r="W13" s="43">
        <f t="shared" si="2"/>
        <v>0</v>
      </c>
      <c r="X13" s="43">
        <f t="shared" si="2"/>
        <v>9161993539.9447994</v>
      </c>
      <c r="Y13" s="43">
        <f t="shared" si="2"/>
        <v>284717910.77520001</v>
      </c>
      <c r="Z13" s="43">
        <f t="shared" si="2"/>
        <v>18072568651.5</v>
      </c>
      <c r="AA13" s="43">
        <f t="shared" si="2"/>
        <v>813265839</v>
      </c>
      <c r="AB13" s="43">
        <f>SUM(D13:AA13)</f>
        <v>188919726383.24139</v>
      </c>
    </row>
    <row r="14" spans="3:28" s="37" customFormat="1" x14ac:dyDescent="0.25">
      <c r="C14" s="33" t="s">
        <v>15</v>
      </c>
      <c r="D14" s="34"/>
      <c r="E14" s="35"/>
      <c r="F14" s="34"/>
      <c r="G14" s="35"/>
      <c r="H14" s="34"/>
      <c r="I14" s="35"/>
      <c r="J14" s="34"/>
      <c r="K14" s="35"/>
      <c r="L14" s="34">
        <v>6519718320</v>
      </c>
      <c r="M14" s="35">
        <v>1615078560</v>
      </c>
      <c r="N14" s="34"/>
      <c r="O14" s="34"/>
      <c r="P14" s="34"/>
      <c r="Q14" s="34"/>
      <c r="R14" s="34"/>
      <c r="S14" s="34"/>
      <c r="T14" s="34"/>
      <c r="U14" s="35"/>
      <c r="V14" s="34"/>
      <c r="W14" s="34"/>
      <c r="X14" s="34">
        <v>7850079539.9447994</v>
      </c>
      <c r="Y14" s="34">
        <v>284717910.77520001</v>
      </c>
      <c r="Z14" s="34"/>
      <c r="AA14" s="34"/>
      <c r="AB14" s="36">
        <f>SUM(D14:AA14)</f>
        <v>16269594330.719999</v>
      </c>
    </row>
    <row r="15" spans="3:28" x14ac:dyDescent="0.25">
      <c r="C15" s="3" t="s">
        <v>20</v>
      </c>
      <c r="D15" s="1"/>
      <c r="E15" s="26"/>
      <c r="F15" s="1"/>
      <c r="G15" s="26"/>
      <c r="H15" s="1"/>
      <c r="I15" s="26"/>
      <c r="J15" s="1"/>
      <c r="K15" s="26"/>
      <c r="L15" s="1"/>
      <c r="M15" s="26"/>
      <c r="N15" s="1"/>
      <c r="O15" s="1"/>
      <c r="P15" s="1"/>
      <c r="Q15" s="1"/>
      <c r="R15" s="1"/>
      <c r="S15" s="1"/>
      <c r="T15" s="1"/>
      <c r="U15" s="26"/>
      <c r="V15" s="1"/>
      <c r="W15" s="1"/>
      <c r="X15" s="1"/>
      <c r="Y15" s="1"/>
      <c r="Z15" s="1"/>
      <c r="AA15" s="1"/>
      <c r="AB15" s="36">
        <f t="shared" ref="AB15:AB21" si="3">SUM(D15:AA15)</f>
        <v>0</v>
      </c>
    </row>
    <row r="16" spans="3:28" x14ac:dyDescent="0.25">
      <c r="C16" s="3" t="s">
        <v>12</v>
      </c>
      <c r="D16" s="1"/>
      <c r="E16" s="26"/>
      <c r="F16" s="1"/>
      <c r="G16" s="26"/>
      <c r="H16" s="1"/>
      <c r="I16" s="26"/>
      <c r="J16" s="1"/>
      <c r="K16" s="26"/>
      <c r="L16" s="1"/>
      <c r="M16" s="26"/>
      <c r="N16" s="1"/>
      <c r="O16" s="1"/>
      <c r="P16" s="1"/>
      <c r="Q16" s="1"/>
      <c r="R16" s="1"/>
      <c r="S16" s="1"/>
      <c r="T16" s="1"/>
      <c r="U16" s="26"/>
      <c r="V16" s="1"/>
      <c r="W16" s="1"/>
      <c r="X16" s="1">
        <v>1311914000</v>
      </c>
      <c r="Y16" s="1"/>
      <c r="Z16" s="1"/>
      <c r="AA16" s="1"/>
      <c r="AB16" s="36">
        <f t="shared" si="3"/>
        <v>1311914000</v>
      </c>
    </row>
    <row r="17" spans="3:28" x14ac:dyDescent="0.25">
      <c r="C17" s="3" t="s">
        <v>11</v>
      </c>
      <c r="D17" s="1"/>
      <c r="E17" s="26"/>
      <c r="F17" s="1"/>
      <c r="G17" s="26"/>
      <c r="H17" s="1"/>
      <c r="I17" s="26"/>
      <c r="J17" s="1"/>
      <c r="K17" s="26"/>
      <c r="L17" s="1"/>
      <c r="M17" s="26"/>
      <c r="N17" s="1"/>
      <c r="O17" s="1"/>
      <c r="P17" s="1"/>
      <c r="Q17" s="1"/>
      <c r="R17" s="1"/>
      <c r="S17" s="1"/>
      <c r="T17" s="1"/>
      <c r="U17" s="26"/>
      <c r="V17" s="1"/>
      <c r="W17" s="1"/>
      <c r="X17" s="1"/>
      <c r="Y17" s="1"/>
      <c r="Z17" s="1"/>
      <c r="AA17" s="1"/>
      <c r="AB17" s="36">
        <f t="shared" si="3"/>
        <v>0</v>
      </c>
    </row>
    <row r="18" spans="3:28" x14ac:dyDescent="0.25">
      <c r="C18" s="3" t="s">
        <v>10</v>
      </c>
      <c r="D18" s="1"/>
      <c r="E18" s="26"/>
      <c r="F18" s="1"/>
      <c r="G18" s="26"/>
      <c r="H18" s="1"/>
      <c r="I18" s="26"/>
      <c r="J18" s="1"/>
      <c r="K18" s="26"/>
      <c r="L18" s="1"/>
      <c r="M18" s="26"/>
      <c r="N18" s="1"/>
      <c r="O18" s="1"/>
      <c r="P18" s="1"/>
      <c r="Q18" s="1"/>
      <c r="R18" s="1"/>
      <c r="S18" s="1"/>
      <c r="T18" s="1"/>
      <c r="U18" s="26"/>
      <c r="V18" s="1"/>
      <c r="W18" s="1"/>
      <c r="X18" s="1"/>
      <c r="Y18" s="1"/>
      <c r="Z18" s="1"/>
      <c r="AA18" s="1"/>
      <c r="AB18" s="36">
        <f t="shared" si="3"/>
        <v>0</v>
      </c>
    </row>
    <row r="19" spans="3:28" x14ac:dyDescent="0.25">
      <c r="C19" s="3" t="s">
        <v>14</v>
      </c>
      <c r="D19" s="1">
        <v>38781392562.3993</v>
      </c>
      <c r="E19" s="26">
        <v>6631253232.3048992</v>
      </c>
      <c r="F19" s="1"/>
      <c r="G19" s="26"/>
      <c r="H19" s="1"/>
      <c r="I19" s="26"/>
      <c r="J19" s="1"/>
      <c r="K19" s="26"/>
      <c r="L19" s="1"/>
      <c r="M19" s="26"/>
      <c r="N19" s="1"/>
      <c r="O19" s="1"/>
      <c r="P19" s="1">
        <v>40870855376.340004</v>
      </c>
      <c r="Q19" s="1">
        <v>5999317571.1799994</v>
      </c>
      <c r="R19" s="1"/>
      <c r="S19" s="1"/>
      <c r="T19" s="1"/>
      <c r="U19" s="26"/>
      <c r="V19" s="1"/>
      <c r="W19" s="1"/>
      <c r="X19" s="1"/>
      <c r="Y19" s="1"/>
      <c r="Z19" s="1"/>
      <c r="AA19" s="1"/>
      <c r="AB19" s="36">
        <f t="shared" si="3"/>
        <v>92282818742.224197</v>
      </c>
    </row>
    <row r="20" spans="3:28" x14ac:dyDescent="0.25">
      <c r="C20" s="3" t="s">
        <v>13</v>
      </c>
      <c r="D20" s="1"/>
      <c r="E20" s="26"/>
      <c r="F20" s="1"/>
      <c r="G20" s="26"/>
      <c r="H20" s="1"/>
      <c r="I20" s="26"/>
      <c r="J20" s="1"/>
      <c r="K20" s="26"/>
      <c r="L20" s="1"/>
      <c r="M20" s="26"/>
      <c r="N20" s="1"/>
      <c r="O20" s="1"/>
      <c r="P20" s="1"/>
      <c r="Q20" s="1"/>
      <c r="R20" s="1"/>
      <c r="S20" s="1"/>
      <c r="T20" s="1"/>
      <c r="U20" s="26"/>
      <c r="V20" s="1"/>
      <c r="W20" s="1"/>
      <c r="X20" s="1"/>
      <c r="Y20" s="1"/>
      <c r="Z20" s="1"/>
      <c r="AA20" s="1"/>
      <c r="AB20" s="36">
        <f t="shared" si="3"/>
        <v>0</v>
      </c>
    </row>
    <row r="21" spans="3:28" s="37" customFormat="1" ht="15.75" thickBot="1" x14ac:dyDescent="0.3">
      <c r="C21" s="38" t="s">
        <v>35</v>
      </c>
      <c r="D21" s="39"/>
      <c r="E21" s="35"/>
      <c r="F21" s="39"/>
      <c r="G21" s="35"/>
      <c r="H21" s="39">
        <v>17469270371.903999</v>
      </c>
      <c r="I21" s="35">
        <v>1965292916.8392005</v>
      </c>
      <c r="J21" s="39"/>
      <c r="K21" s="35"/>
      <c r="L21" s="39"/>
      <c r="M21" s="35"/>
      <c r="N21" s="39">
        <v>37781107844.336998</v>
      </c>
      <c r="O21" s="39">
        <v>2953893686.717</v>
      </c>
      <c r="P21" s="39"/>
      <c r="Q21" s="39"/>
      <c r="R21" s="39"/>
      <c r="S21" s="39"/>
      <c r="T21" s="39"/>
      <c r="U21" s="35"/>
      <c r="V21" s="39"/>
      <c r="W21" s="39"/>
      <c r="X21" s="39"/>
      <c r="Y21" s="39"/>
      <c r="Z21" s="39">
        <v>18072568651.5</v>
      </c>
      <c r="AA21" s="39">
        <v>813265839</v>
      </c>
      <c r="AB21" s="36">
        <f t="shared" si="3"/>
        <v>79055399310.297211</v>
      </c>
    </row>
    <row r="22" spans="3:28" ht="15.75" thickBot="1" x14ac:dyDescent="0.3">
      <c r="C22" s="144" t="s">
        <v>16</v>
      </c>
      <c r="D22" s="103">
        <f>SUM(D23:D27)</f>
        <v>0</v>
      </c>
      <c r="E22" s="103">
        <f t="shared" ref="E22:AA22" si="4">SUM(E23:E27)</f>
        <v>0</v>
      </c>
      <c r="F22" s="103">
        <f t="shared" si="4"/>
        <v>0</v>
      </c>
      <c r="G22" s="103">
        <f t="shared" si="4"/>
        <v>0</v>
      </c>
      <c r="H22" s="103">
        <f t="shared" si="4"/>
        <v>0</v>
      </c>
      <c r="I22" s="103">
        <f t="shared" si="4"/>
        <v>0</v>
      </c>
      <c r="J22" s="103">
        <f t="shared" si="4"/>
        <v>44283660644</v>
      </c>
      <c r="K22" s="103">
        <f t="shared" si="4"/>
        <v>4470011112</v>
      </c>
      <c r="L22" s="103">
        <f t="shared" si="4"/>
        <v>0</v>
      </c>
      <c r="M22" s="103">
        <f t="shared" si="4"/>
        <v>0</v>
      </c>
      <c r="N22" s="103">
        <f t="shared" si="4"/>
        <v>0</v>
      </c>
      <c r="O22" s="103">
        <f t="shared" si="4"/>
        <v>4470011112</v>
      </c>
      <c r="P22" s="103">
        <f t="shared" si="4"/>
        <v>5055159544</v>
      </c>
      <c r="Q22" s="103">
        <f t="shared" si="4"/>
        <v>12794612622</v>
      </c>
      <c r="R22" s="103">
        <f t="shared" si="4"/>
        <v>0</v>
      </c>
      <c r="S22" s="103">
        <f t="shared" si="4"/>
        <v>1481410000</v>
      </c>
      <c r="T22" s="103">
        <f t="shared" si="4"/>
        <v>0</v>
      </c>
      <c r="U22" s="103">
        <f t="shared" si="4"/>
        <v>6691251112</v>
      </c>
      <c r="V22" s="103">
        <f t="shared" si="4"/>
        <v>0</v>
      </c>
      <c r="W22" s="103">
        <f t="shared" si="4"/>
        <v>0</v>
      </c>
      <c r="X22" s="103">
        <f t="shared" si="4"/>
        <v>0</v>
      </c>
      <c r="Y22" s="103">
        <f t="shared" si="4"/>
        <v>0</v>
      </c>
      <c r="Z22" s="103">
        <f t="shared" si="4"/>
        <v>25926100639</v>
      </c>
      <c r="AA22" s="103">
        <f t="shared" si="4"/>
        <v>24308320720</v>
      </c>
      <c r="AB22" s="103">
        <f>SUM(D22:AA22)</f>
        <v>129480537505</v>
      </c>
    </row>
    <row r="23" spans="3:28" x14ac:dyDescent="0.25">
      <c r="C23" s="4" t="s">
        <v>17</v>
      </c>
      <c r="D23" s="146"/>
      <c r="E23" s="146"/>
      <c r="F23" s="146"/>
      <c r="G23" s="146"/>
      <c r="H23" s="146"/>
      <c r="I23" s="146"/>
      <c r="J23" s="146"/>
      <c r="K23" s="146">
        <v>4470011112</v>
      </c>
      <c r="L23" s="146"/>
      <c r="M23" s="146"/>
      <c r="N23" s="146"/>
      <c r="O23" s="146">
        <v>4470011112</v>
      </c>
      <c r="P23" s="146"/>
      <c r="Q23" s="146"/>
      <c r="R23" s="146"/>
      <c r="S23" s="146"/>
      <c r="T23" s="146"/>
      <c r="U23" s="146">
        <v>4470011112</v>
      </c>
      <c r="V23" s="146"/>
      <c r="W23" s="146"/>
      <c r="X23" s="146"/>
      <c r="Y23" s="146"/>
      <c r="Z23" s="146"/>
      <c r="AA23" s="147">
        <v>4470011112</v>
      </c>
      <c r="AB23" s="7">
        <f>SUM(D23:AA23)</f>
        <v>17880044448</v>
      </c>
    </row>
    <row r="24" spans="3:28" x14ac:dyDescent="0.25">
      <c r="C24" s="5" t="s">
        <v>18</v>
      </c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>
        <v>5055159544</v>
      </c>
      <c r="Q24" s="148">
        <v>5444612622</v>
      </c>
      <c r="R24" s="148"/>
      <c r="S24" s="148"/>
      <c r="T24" s="148"/>
      <c r="U24" s="148"/>
      <c r="V24" s="148"/>
      <c r="W24" s="148"/>
      <c r="X24" s="148"/>
      <c r="Y24" s="148"/>
      <c r="Z24" s="148">
        <v>6521579859</v>
      </c>
      <c r="AA24" s="149">
        <v>5236407721</v>
      </c>
      <c r="AB24" s="1">
        <f t="shared" ref="AB24:AB27" si="5">SUM(D24:AA24)</f>
        <v>22257759746</v>
      </c>
    </row>
    <row r="25" spans="3:28" x14ac:dyDescent="0.25">
      <c r="C25" s="5" t="s">
        <v>19</v>
      </c>
      <c r="D25" s="148"/>
      <c r="E25" s="148"/>
      <c r="F25" s="148"/>
      <c r="G25" s="148"/>
      <c r="H25" s="148"/>
      <c r="I25" s="148"/>
      <c r="J25" s="148">
        <v>44283660644</v>
      </c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9"/>
      <c r="AB25" s="1">
        <f t="shared" si="5"/>
        <v>44283660644</v>
      </c>
    </row>
    <row r="26" spans="3:28" x14ac:dyDescent="0.25">
      <c r="C26" s="5" t="s">
        <v>101</v>
      </c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>
        <v>19404520780</v>
      </c>
      <c r="AA26" s="149">
        <v>14601901887</v>
      </c>
      <c r="AB26" s="1">
        <f t="shared" si="5"/>
        <v>34006422667</v>
      </c>
    </row>
    <row r="27" spans="3:28" ht="15.75" thickBot="1" x14ac:dyDescent="0.3">
      <c r="C27" s="6" t="s">
        <v>102</v>
      </c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>
        <v>7350000000</v>
      </c>
      <c r="R27" s="150"/>
      <c r="S27" s="150">
        <v>1481410000</v>
      </c>
      <c r="T27" s="150"/>
      <c r="U27" s="150">
        <v>2221240000</v>
      </c>
      <c r="V27" s="150"/>
      <c r="W27" s="150"/>
      <c r="X27" s="150"/>
      <c r="Y27" s="150"/>
      <c r="Z27" s="150"/>
      <c r="AA27" s="151"/>
      <c r="AB27" s="1">
        <f t="shared" si="5"/>
        <v>11052650000</v>
      </c>
    </row>
    <row r="28" spans="3:28" s="11" customFormat="1" ht="15.75" thickBot="1" x14ac:dyDescent="0.3">
      <c r="C28" s="145" t="s">
        <v>27</v>
      </c>
      <c r="D28" s="104">
        <f t="shared" ref="D28:AA28" si="6">D22+D13+D6</f>
        <v>38816609939.619301</v>
      </c>
      <c r="E28" s="45">
        <f t="shared" si="6"/>
        <v>6631253232.3048992</v>
      </c>
      <c r="F28" s="45">
        <f t="shared" si="6"/>
        <v>948616632.63999987</v>
      </c>
      <c r="G28" s="45">
        <f t="shared" si="6"/>
        <v>90765472</v>
      </c>
      <c r="H28" s="45">
        <f t="shared" si="6"/>
        <v>17547517067.903999</v>
      </c>
      <c r="I28" s="45">
        <f t="shared" si="6"/>
        <v>1972443060.9992006</v>
      </c>
      <c r="J28" s="104">
        <f t="shared" si="6"/>
        <v>44419091620.959999</v>
      </c>
      <c r="K28" s="45">
        <f t="shared" si="6"/>
        <v>4488739196.96</v>
      </c>
      <c r="L28" s="45">
        <f t="shared" si="6"/>
        <v>6622779849.4399996</v>
      </c>
      <c r="M28" s="45">
        <f t="shared" si="6"/>
        <v>1629769476.6400001</v>
      </c>
      <c r="N28" s="46">
        <f t="shared" si="6"/>
        <v>38044485218.737</v>
      </c>
      <c r="O28" s="45">
        <f t="shared" si="6"/>
        <v>7450650968.3170004</v>
      </c>
      <c r="P28" s="46">
        <f t="shared" si="6"/>
        <v>46976176339.635254</v>
      </c>
      <c r="Q28" s="45">
        <f t="shared" si="6"/>
        <v>18813950339.872749</v>
      </c>
      <c r="R28" s="46">
        <f t="shared" si="6"/>
        <v>970831440.26873398</v>
      </c>
      <c r="S28" s="104">
        <f t="shared" si="6"/>
        <v>2687183214.0403318</v>
      </c>
      <c r="T28" s="46">
        <f>T22+T13+T6</f>
        <v>101142716.75599</v>
      </c>
      <c r="U28" s="45">
        <f t="shared" si="6"/>
        <v>6691251112</v>
      </c>
      <c r="V28" s="46">
        <f t="shared" si="6"/>
        <v>205954390.79462999</v>
      </c>
      <c r="W28" s="45">
        <f t="shared" si="6"/>
        <v>13086</v>
      </c>
      <c r="X28" s="46">
        <f t="shared" si="6"/>
        <v>9218950817.5799694</v>
      </c>
      <c r="Y28" s="45">
        <f t="shared" si="6"/>
        <v>284717910.77520001</v>
      </c>
      <c r="Z28" s="46">
        <f t="shared" si="6"/>
        <v>44043958529.5</v>
      </c>
      <c r="AA28" s="45">
        <f t="shared" si="6"/>
        <v>25121586559</v>
      </c>
      <c r="AB28" s="45">
        <f>AB22+AB13+AB6</f>
        <v>323778438192.74426</v>
      </c>
    </row>
    <row r="32" spans="3:28" x14ac:dyDescent="0.25">
      <c r="J32" s="84"/>
    </row>
    <row r="33" spans="10:14" x14ac:dyDescent="0.25">
      <c r="J33" s="84"/>
      <c r="N33" s="84"/>
    </row>
    <row r="34" spans="10:14" x14ac:dyDescent="0.25">
      <c r="K34" s="84"/>
    </row>
  </sheetData>
  <sheetProtection formatCells="0" formatColumns="0" formatRows="0" insertColumns="0" insertRows="0" insertHyperlinks="0" deleteColumns="0" deleteRows="0" sort="0" autoFilter="0" pivotTables="0"/>
  <mergeCells count="13">
    <mergeCell ref="V4:W4"/>
    <mergeCell ref="X4:Y4"/>
    <mergeCell ref="Z4:AA4"/>
    <mergeCell ref="P4:Q4"/>
    <mergeCell ref="R4:S4"/>
    <mergeCell ref="T4:U4"/>
    <mergeCell ref="N4:O4"/>
    <mergeCell ref="C2:M2"/>
    <mergeCell ref="D4:E4"/>
    <mergeCell ref="F4:G4"/>
    <mergeCell ref="H4:I4"/>
    <mergeCell ref="J4:K4"/>
    <mergeCell ref="L4:M4"/>
  </mergeCells>
  <phoneticPr fontId="5" type="noConversion"/>
  <pageMargins left="0.7" right="0.7" top="0.75" bottom="0.75" header="0.3" footer="0.3"/>
  <pageSetup paperSize="9" scale="5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showGridLines="0" zoomScale="90" zoomScaleNormal="90" workbookViewId="0">
      <pane ySplit="4" topLeftCell="A5" activePane="bottomLeft" state="frozen"/>
      <selection pane="bottomLeft" activeCell="F23" sqref="F23"/>
    </sheetView>
  </sheetViews>
  <sheetFormatPr baseColWidth="10" defaultColWidth="11.42578125" defaultRowHeight="15" x14ac:dyDescent="0.25"/>
  <cols>
    <col min="1" max="1" width="3.5703125" customWidth="1"/>
    <col min="2" max="2" width="27.7109375" customWidth="1"/>
    <col min="3" max="3" width="102.140625" customWidth="1"/>
    <col min="4" max="4" width="28" customWidth="1"/>
    <col min="5" max="5" width="15.5703125" customWidth="1"/>
    <col min="6" max="6" width="18.28515625" customWidth="1"/>
    <col min="7" max="7" width="37.85546875" bestFit="1" customWidth="1"/>
    <col min="8" max="8" width="23" customWidth="1"/>
  </cols>
  <sheetData>
    <row r="2" spans="2:8" ht="33.75" customHeight="1" x14ac:dyDescent="0.25">
      <c r="B2" s="159" t="s">
        <v>58</v>
      </c>
      <c r="C2" s="159"/>
      <c r="D2" s="159"/>
      <c r="E2" s="159"/>
      <c r="F2" s="159"/>
      <c r="G2" s="159"/>
      <c r="H2" s="74"/>
    </row>
    <row r="3" spans="2:8" ht="9.75" customHeight="1" thickBot="1" x14ac:dyDescent="0.3"/>
    <row r="4" spans="2:8" ht="56.25" customHeight="1" thickBot="1" x14ac:dyDescent="0.3">
      <c r="B4" s="27" t="s">
        <v>39</v>
      </c>
      <c r="C4" s="28" t="s">
        <v>40</v>
      </c>
      <c r="D4" s="29" t="s">
        <v>41</v>
      </c>
      <c r="E4" s="29" t="s">
        <v>69</v>
      </c>
      <c r="F4" s="29" t="s">
        <v>46</v>
      </c>
      <c r="G4" s="29" t="s">
        <v>57</v>
      </c>
      <c r="H4" s="29" t="s">
        <v>66</v>
      </c>
    </row>
    <row r="5" spans="2:8" ht="34.5" customHeight="1" x14ac:dyDescent="0.25">
      <c r="B5" s="30" t="s">
        <v>42</v>
      </c>
      <c r="C5" s="57" t="s">
        <v>47</v>
      </c>
      <c r="D5" s="56">
        <v>23200000000</v>
      </c>
      <c r="E5" s="55" t="s">
        <v>56</v>
      </c>
      <c r="F5" s="55">
        <v>1</v>
      </c>
      <c r="G5" s="75">
        <f>D5*F5</f>
        <v>23200000000</v>
      </c>
      <c r="H5" s="80">
        <v>44638</v>
      </c>
    </row>
    <row r="6" spans="2:8" ht="34.5" customHeight="1" thickBot="1" x14ac:dyDescent="0.3">
      <c r="B6" s="31" t="s">
        <v>42</v>
      </c>
      <c r="C6" s="53" t="s">
        <v>48</v>
      </c>
      <c r="D6" s="49">
        <v>6800000000</v>
      </c>
      <c r="E6" s="52" t="s">
        <v>56</v>
      </c>
      <c r="F6" s="52">
        <v>1</v>
      </c>
      <c r="G6" s="75">
        <f>D6*F6</f>
        <v>6800000000</v>
      </c>
      <c r="H6" s="80">
        <v>44639</v>
      </c>
    </row>
    <row r="7" spans="2:8" ht="36.75" customHeight="1" thickBot="1" x14ac:dyDescent="0.3">
      <c r="B7" s="31" t="s">
        <v>55</v>
      </c>
      <c r="C7" s="85" t="s">
        <v>67</v>
      </c>
      <c r="D7" s="49">
        <v>19501799.09</v>
      </c>
      <c r="E7" s="52" t="s">
        <v>43</v>
      </c>
      <c r="F7" s="54">
        <v>620.04999999999995</v>
      </c>
      <c r="G7" s="76">
        <f>D7*F7</f>
        <v>12092090525.754499</v>
      </c>
      <c r="H7" s="81">
        <v>44722</v>
      </c>
    </row>
    <row r="8" spans="2:8" ht="34.5" customHeight="1" thickBot="1" x14ac:dyDescent="0.3">
      <c r="B8" s="31" t="s">
        <v>55</v>
      </c>
      <c r="C8" s="53" t="s">
        <v>68</v>
      </c>
      <c r="D8" s="49">
        <v>6439074.3499999996</v>
      </c>
      <c r="E8" s="52" t="s">
        <v>43</v>
      </c>
      <c r="F8" s="54">
        <v>620.04999999999995</v>
      </c>
      <c r="G8" s="76">
        <f>D8*F8</f>
        <v>3992548050.7174993</v>
      </c>
      <c r="H8" s="86">
        <v>44736</v>
      </c>
    </row>
    <row r="9" spans="2:8" ht="34.5" customHeight="1" thickBot="1" x14ac:dyDescent="0.3">
      <c r="B9" s="31"/>
      <c r="C9" s="53"/>
      <c r="D9" s="49"/>
      <c r="E9" s="48"/>
      <c r="F9" s="47"/>
      <c r="G9" s="78"/>
      <c r="H9" s="82"/>
    </row>
    <row r="10" spans="2:8" ht="34.5" customHeight="1" thickBot="1" x14ac:dyDescent="0.3">
      <c r="B10" s="31"/>
      <c r="C10" s="53"/>
      <c r="D10" s="49"/>
      <c r="E10" s="48"/>
      <c r="F10" s="47"/>
      <c r="G10" s="78"/>
      <c r="H10" s="82"/>
    </row>
    <row r="11" spans="2:8" ht="34.5" customHeight="1" thickBot="1" x14ac:dyDescent="0.3">
      <c r="B11" s="31"/>
      <c r="C11" s="53"/>
      <c r="D11" s="49"/>
      <c r="E11" s="48"/>
      <c r="F11" s="47"/>
      <c r="G11" s="78"/>
      <c r="H11" s="79"/>
    </row>
    <row r="12" spans="2:8" ht="34.5" customHeight="1" thickBot="1" x14ac:dyDescent="0.3">
      <c r="B12" s="31"/>
      <c r="C12" s="53"/>
      <c r="D12" s="49"/>
      <c r="E12" s="48"/>
      <c r="F12" s="47"/>
      <c r="G12" s="78"/>
      <c r="H12" s="79"/>
    </row>
    <row r="13" spans="2:8" ht="34.5" customHeight="1" thickBot="1" x14ac:dyDescent="0.3">
      <c r="B13" s="31"/>
      <c r="C13" s="53"/>
      <c r="D13" s="49"/>
      <c r="E13" s="52"/>
      <c r="F13" s="51"/>
      <c r="G13" s="77"/>
      <c r="H13" s="79"/>
    </row>
    <row r="14" spans="2:8" ht="34.5" customHeight="1" thickBot="1" x14ac:dyDescent="0.3">
      <c r="B14" s="32"/>
      <c r="C14" s="50"/>
      <c r="D14" s="49"/>
      <c r="E14" s="48"/>
      <c r="F14" s="47"/>
      <c r="G14" s="78"/>
      <c r="H14" s="79"/>
    </row>
    <row r="15" spans="2:8" ht="33" customHeight="1" thickBot="1" x14ac:dyDescent="0.3">
      <c r="B15" s="160" t="s">
        <v>49</v>
      </c>
      <c r="C15" s="161"/>
      <c r="D15" s="87"/>
      <c r="E15" s="88"/>
      <c r="F15" s="88"/>
      <c r="G15" s="89">
        <f>SUM(G5:G14)</f>
        <v>46084638576.472</v>
      </c>
      <c r="H15" s="90"/>
    </row>
  </sheetData>
  <sheetProtection algorithmName="SHA-512" hashValue="V3Vk0hi1duEczKyWh+58GuzmYPEpJlL3KGexpzNTg7XO9bNjrUc5BNOBRzRWrWdtc/JUabFziWhuRCCRv7uD/w==" saltValue="3Mj8zaPADS6Br+VUzPjBRQ==" spinCount="100000" sheet="1" formatCells="0" formatColumns="0" formatRows="0" insertColumns="0" insertRows="0" insertHyperlinks="0" deleteColumns="0" deleteRows="0" sort="0" autoFilter="0" pivotTables="0"/>
  <mergeCells count="2">
    <mergeCell ref="B2:G2"/>
    <mergeCell ref="B15:C15"/>
  </mergeCells>
  <printOptions horizontalCentered="1"/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11"/>
  <sheetViews>
    <sheetView showGridLines="0" zoomScale="110" zoomScaleNormal="110" workbookViewId="0">
      <selection activeCell="E14" sqref="E14"/>
    </sheetView>
  </sheetViews>
  <sheetFormatPr baseColWidth="10" defaultColWidth="11.42578125" defaultRowHeight="15.75" x14ac:dyDescent="0.25"/>
  <cols>
    <col min="1" max="1" width="4.28515625" style="58" customWidth="1"/>
    <col min="2" max="2" width="52.5703125" style="59" customWidth="1"/>
    <col min="3" max="6" width="19.42578125" style="59" customWidth="1"/>
    <col min="7" max="7" width="19.42578125" style="59" hidden="1" customWidth="1"/>
    <col min="8" max="16384" width="11.42578125" style="59"/>
  </cols>
  <sheetData>
    <row r="2" spans="1:18" ht="29.85" customHeight="1" x14ac:dyDescent="0.4">
      <c r="B2" s="162" t="s">
        <v>65</v>
      </c>
      <c r="C2" s="162"/>
      <c r="D2" s="162"/>
      <c r="E2" s="162"/>
      <c r="F2" s="162"/>
      <c r="G2" s="162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18" ht="24.75" customHeight="1" x14ac:dyDescent="0.2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18" ht="20.65" hidden="1" customHeight="1" x14ac:dyDescent="0.25">
      <c r="B4" s="60"/>
      <c r="C4" s="61"/>
      <c r="D4" s="58"/>
      <c r="E4" s="60"/>
      <c r="F4" s="61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1:18" ht="49.5" customHeight="1" thickBot="1" x14ac:dyDescent="0.3">
      <c r="B5" s="132" t="s">
        <v>0</v>
      </c>
      <c r="C5" s="133" t="s">
        <v>50</v>
      </c>
      <c r="D5" s="133" t="s">
        <v>51</v>
      </c>
      <c r="E5" s="133" t="s">
        <v>52</v>
      </c>
      <c r="F5" s="133" t="s">
        <v>53</v>
      </c>
      <c r="G5" s="91" t="s">
        <v>59</v>
      </c>
      <c r="H5" s="58"/>
      <c r="I5" s="58"/>
      <c r="J5" s="58"/>
      <c r="K5" s="58"/>
      <c r="L5" s="58"/>
      <c r="M5" s="58"/>
      <c r="N5" s="58"/>
      <c r="O5" s="58"/>
      <c r="P5" s="58"/>
      <c r="Q5" s="58"/>
    </row>
    <row r="6" spans="1:18" s="67" customFormat="1" ht="45.75" customHeight="1" x14ac:dyDescent="0.3">
      <c r="A6" s="63"/>
      <c r="B6" s="64" t="s">
        <v>60</v>
      </c>
      <c r="C6" s="65">
        <f>'SALDOS EN FRANCOS'!C5/DATOS!$B$4</f>
        <v>0.38070397709995718</v>
      </c>
      <c r="D6" s="65">
        <f>'SALDOS EN FRANCOS'!D5/DATOS!$B$4</f>
        <v>0.37517423972800013</v>
      </c>
      <c r="E6" s="65">
        <f>'SALDOS EN FRANCOS'!E5/DATOS!$B$4</f>
        <v>0.36079482231508575</v>
      </c>
      <c r="F6" s="65">
        <f>'SALDOS EN FRANCOS'!F5/DATOS!$B$4</f>
        <v>0.353495602154765</v>
      </c>
      <c r="G6" s="66">
        <f>[46]SALDOS!H5/[46]SALDOS!M11</f>
        <v>0.32852866996038121</v>
      </c>
      <c r="H6" s="63"/>
      <c r="I6" s="63"/>
      <c r="J6" s="63"/>
      <c r="K6" s="63"/>
      <c r="L6" s="63"/>
      <c r="M6" s="63"/>
      <c r="N6" s="63"/>
      <c r="O6" s="63"/>
      <c r="P6" s="63"/>
      <c r="Q6" s="63"/>
    </row>
    <row r="7" spans="1:18" s="67" customFormat="1" ht="45.75" customHeight="1" x14ac:dyDescent="0.3">
      <c r="A7" s="63"/>
      <c r="B7" s="68" t="s">
        <v>61</v>
      </c>
      <c r="C7" s="69">
        <f>'SALDOS EN FRANCOS'!C6/DATOS!$B$4</f>
        <v>0.12559513860206059</v>
      </c>
      <c r="D7" s="69">
        <f>'SALDOS EN FRANCOS'!D6/DATOS!$B$4</f>
        <v>0.12200374573329256</v>
      </c>
      <c r="E7" s="69">
        <f>'SALDOS EN FRANCOS'!E6/DATOS!$B$4</f>
        <v>0.10831033178679153</v>
      </c>
      <c r="F7" s="69">
        <f>'SALDOS EN FRANCOS'!F6/DATOS!$B$4</f>
        <v>0.10465448973001268</v>
      </c>
      <c r="G7" s="70">
        <f>[46]SALDOS!H6/[46]SALDOS!M11</f>
        <v>0.11773963653730996</v>
      </c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18" s="67" customFormat="1" ht="45.75" customHeight="1" x14ac:dyDescent="0.3">
      <c r="A8" s="63"/>
      <c r="B8" s="68" t="s">
        <v>62</v>
      </c>
      <c r="C8" s="71">
        <f>'SALDOS EN FRANCOS'!C24/DATOS!$B$4</f>
        <v>0.25510883849789662</v>
      </c>
      <c r="D8" s="71">
        <f>'SALDOS EN FRANCOS'!D24/DATOS!$B$4</f>
        <v>0.25317049399470754</v>
      </c>
      <c r="E8" s="71">
        <f>'SALDOS EN FRANCOS'!E24/DATOS!$B$4</f>
        <v>0.25248449052829419</v>
      </c>
      <c r="F8" s="71">
        <f>'SALDOS EN FRANCOS'!F24/DATOS!$B$4</f>
        <v>0.24884111242475235</v>
      </c>
      <c r="G8" s="72">
        <f>[46]SALDOS!H24/[46]SALDOS!M11</f>
        <v>0.21078903342307129</v>
      </c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8" s="67" customFormat="1" ht="45.75" customHeight="1" x14ac:dyDescent="0.3">
      <c r="A9" s="63"/>
      <c r="B9" s="68" t="s">
        <v>64</v>
      </c>
      <c r="C9" s="73">
        <f>SUM('PAGOS FRANCOS'!D28:I28)/DATOS!$B$4</f>
        <v>8.9574169365541322E-3</v>
      </c>
      <c r="D9" s="73">
        <f>SUM('PAGOS FRANCOS'!J28:O28)/DATOS!$B$4</f>
        <v>1.3930725516495318E-2</v>
      </c>
      <c r="E9" s="73">
        <f>SUM('PAGOS FRANCOS'!P28:U28)/DATOS!$B$4</f>
        <v>1.0346116862881402E-2</v>
      </c>
      <c r="F9" s="73">
        <f>SUM('PAGOS FRANCOS'!X28:AA28)/DATOS!B4</f>
        <v>1.0675697356066653E-2</v>
      </c>
      <c r="G9" s="72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8" s="67" customFormat="1" ht="45.75" customHeight="1" x14ac:dyDescent="0.3">
      <c r="A10" s="63"/>
      <c r="B10" s="68" t="s">
        <v>72</v>
      </c>
      <c r="C10" s="73"/>
      <c r="D10" s="73"/>
      <c r="E10" s="72"/>
      <c r="F10" s="72"/>
      <c r="G10" s="100"/>
      <c r="H10" s="63"/>
      <c r="I10" s="63"/>
      <c r="J10" s="63"/>
      <c r="K10" s="63"/>
      <c r="L10" s="63"/>
      <c r="M10" s="63"/>
      <c r="N10" s="63"/>
      <c r="O10" s="63"/>
      <c r="P10" s="63"/>
      <c r="Q10" s="63"/>
    </row>
    <row r="11" spans="1:18" ht="39.75" customHeight="1" x14ac:dyDescent="0.25">
      <c r="B11" s="68" t="s">
        <v>73</v>
      </c>
      <c r="C11" s="73"/>
      <c r="D11" s="73"/>
      <c r="E11" s="72"/>
      <c r="F11" s="72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</row>
    <row r="12" spans="1:18" ht="38.25" customHeight="1" x14ac:dyDescent="0.25">
      <c r="B12" s="68" t="s">
        <v>74</v>
      </c>
      <c r="C12" s="73"/>
      <c r="D12" s="73"/>
      <c r="E12" s="72"/>
      <c r="F12" s="72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8" ht="38.25" customHeight="1" x14ac:dyDescent="0.25">
      <c r="B13" s="98"/>
      <c r="C13" s="99"/>
      <c r="D13" s="99"/>
      <c r="E13" s="100"/>
      <c r="F13" s="100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18" ht="26.25" x14ac:dyDescent="0.4">
      <c r="B14" s="62" t="s">
        <v>75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18" x14ac:dyDescent="0.25">
      <c r="B15" s="58" t="s">
        <v>63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18" x14ac:dyDescent="0.25"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2:17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spans="2:17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2:17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</row>
    <row r="20" spans="2:17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spans="2:17" x14ac:dyDescent="0.25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</row>
    <row r="22" spans="2:17" x14ac:dyDescent="0.25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</row>
    <row r="23" spans="2:17" x14ac:dyDescent="0.25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</row>
    <row r="24" spans="2:17" x14ac:dyDescent="0.25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</row>
    <row r="25" spans="2:17" x14ac:dyDescent="0.25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</row>
    <row r="26" spans="2:17" x14ac:dyDescent="0.25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</row>
    <row r="27" spans="2:17" x14ac:dyDescent="0.25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2:17" x14ac:dyDescent="0.25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</row>
    <row r="29" spans="2:17" x14ac:dyDescent="0.25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2:17" x14ac:dyDescent="0.25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</row>
    <row r="31" spans="2:17" x14ac:dyDescent="0.25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</row>
    <row r="32" spans="2:17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2:17" x14ac:dyDescent="0.2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</row>
    <row r="34" spans="2:17" x14ac:dyDescent="0.25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</row>
    <row r="35" spans="2:17" x14ac:dyDescent="0.25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</row>
    <row r="36" spans="2:17" x14ac:dyDescent="0.25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</row>
    <row r="37" spans="2:17" x14ac:dyDescent="0.25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</row>
    <row r="38" spans="2:17" x14ac:dyDescent="0.25"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</row>
    <row r="39" spans="2:17" x14ac:dyDescent="0.25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</row>
    <row r="40" spans="2:17" x14ac:dyDescent="0.25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</row>
    <row r="41" spans="2:17" x14ac:dyDescent="0.25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</row>
    <row r="42" spans="2:17" x14ac:dyDescent="0.25"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</row>
    <row r="43" spans="2:17" x14ac:dyDescent="0.2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</row>
    <row r="44" spans="2:17" x14ac:dyDescent="0.25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</row>
    <row r="45" spans="2:17" x14ac:dyDescent="0.25"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</row>
    <row r="46" spans="2:17" x14ac:dyDescent="0.2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</row>
    <row r="47" spans="2:17" x14ac:dyDescent="0.25"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</row>
    <row r="48" spans="2:17" x14ac:dyDescent="0.25"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</row>
    <row r="49" spans="2:17" x14ac:dyDescent="0.25"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</row>
    <row r="50" spans="2:17" x14ac:dyDescent="0.25"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</row>
    <row r="51" spans="2:17" x14ac:dyDescent="0.25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</row>
    <row r="52" spans="2:17" x14ac:dyDescent="0.25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</row>
    <row r="53" spans="2:17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</row>
    <row r="54" spans="2:17" x14ac:dyDescent="0.25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</row>
    <row r="55" spans="2:17" x14ac:dyDescent="0.25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</row>
    <row r="56" spans="2:17" x14ac:dyDescent="0.25"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</row>
    <row r="57" spans="2:17" x14ac:dyDescent="0.25"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</row>
    <row r="58" spans="2:17" x14ac:dyDescent="0.25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</row>
    <row r="59" spans="2:17" x14ac:dyDescent="0.25"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</row>
    <row r="60" spans="2:17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</row>
    <row r="61" spans="2:17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</row>
    <row r="62" spans="2:17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</row>
    <row r="63" spans="2:17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</row>
    <row r="64" spans="2:17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</row>
    <row r="65" spans="2:17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</row>
    <row r="66" spans="2:17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</row>
    <row r="67" spans="2:17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</row>
    <row r="68" spans="2:17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</row>
    <row r="69" spans="2:17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</row>
    <row r="70" spans="2:17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</row>
    <row r="71" spans="2:17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</row>
    <row r="72" spans="2:17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</row>
    <row r="73" spans="2:17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</row>
    <row r="74" spans="2:17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</row>
    <row r="75" spans="2:17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</row>
    <row r="76" spans="2:17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</row>
    <row r="77" spans="2:17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</row>
    <row r="78" spans="2:17" x14ac:dyDescent="0.25"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</row>
    <row r="79" spans="2:17" x14ac:dyDescent="0.25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</row>
    <row r="80" spans="2:17" x14ac:dyDescent="0.25"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</row>
    <row r="81" spans="2:17" x14ac:dyDescent="0.25"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</row>
    <row r="82" spans="2:17" x14ac:dyDescent="0.25"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</row>
    <row r="83" spans="2:17" x14ac:dyDescent="0.25"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</row>
    <row r="84" spans="2:17" x14ac:dyDescent="0.25"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</row>
    <row r="85" spans="2:17" x14ac:dyDescent="0.25"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</row>
    <row r="86" spans="2:17" x14ac:dyDescent="0.25"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</row>
    <row r="87" spans="2:17" x14ac:dyDescent="0.25"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</row>
    <row r="88" spans="2:17" x14ac:dyDescent="0.25"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</row>
    <row r="89" spans="2:17" x14ac:dyDescent="0.25"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</row>
    <row r="90" spans="2:17" x14ac:dyDescent="0.25"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</row>
    <row r="91" spans="2:17" x14ac:dyDescent="0.25"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</row>
    <row r="92" spans="2:17" x14ac:dyDescent="0.25"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</row>
    <row r="93" spans="2:17" x14ac:dyDescent="0.25"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</row>
    <row r="94" spans="2:17" x14ac:dyDescent="0.25"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</row>
    <row r="95" spans="2:17" x14ac:dyDescent="0.25"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</row>
    <row r="96" spans="2:17" x14ac:dyDescent="0.25"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</row>
    <row r="97" spans="2:17" x14ac:dyDescent="0.25"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</row>
    <row r="98" spans="2:17" x14ac:dyDescent="0.25"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</row>
    <row r="99" spans="2:17" x14ac:dyDescent="0.25"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</row>
    <row r="100" spans="2:17" x14ac:dyDescent="0.25"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</row>
    <row r="101" spans="2:17" x14ac:dyDescent="0.25"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</row>
    <row r="102" spans="2:17" x14ac:dyDescent="0.25"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</row>
    <row r="103" spans="2:17" x14ac:dyDescent="0.25"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</row>
    <row r="104" spans="2:17" x14ac:dyDescent="0.25"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</row>
    <row r="105" spans="2:17" x14ac:dyDescent="0.25"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</row>
    <row r="106" spans="2:17" x14ac:dyDescent="0.25"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</row>
    <row r="107" spans="2:17" x14ac:dyDescent="0.25"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</row>
    <row r="108" spans="2:17" x14ac:dyDescent="0.25"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</row>
    <row r="109" spans="2:17" x14ac:dyDescent="0.25"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</row>
    <row r="110" spans="2:17" x14ac:dyDescent="0.25"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</row>
    <row r="111" spans="2:17" x14ac:dyDescent="0.25"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</row>
    <row r="112" spans="2:17" x14ac:dyDescent="0.25"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</row>
    <row r="113" spans="2:17" x14ac:dyDescent="0.25"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</row>
    <row r="114" spans="2:17" x14ac:dyDescent="0.25"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</row>
    <row r="115" spans="2:17" x14ac:dyDescent="0.25"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</row>
    <row r="116" spans="2:17" x14ac:dyDescent="0.25"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</row>
    <row r="117" spans="2:17" x14ac:dyDescent="0.25"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</row>
    <row r="118" spans="2:17" x14ac:dyDescent="0.25"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</row>
    <row r="119" spans="2:17" x14ac:dyDescent="0.25"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</row>
    <row r="120" spans="2:17" x14ac:dyDescent="0.25"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</row>
    <row r="121" spans="2:17" x14ac:dyDescent="0.25"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</row>
    <row r="122" spans="2:17" x14ac:dyDescent="0.25"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</row>
    <row r="123" spans="2:17" x14ac:dyDescent="0.25"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</row>
    <row r="124" spans="2:17" x14ac:dyDescent="0.25"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</row>
    <row r="125" spans="2:17" x14ac:dyDescent="0.25"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</row>
    <row r="126" spans="2:17" x14ac:dyDescent="0.25"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</row>
    <row r="127" spans="2:17" x14ac:dyDescent="0.25"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</row>
    <row r="128" spans="2:17" x14ac:dyDescent="0.25"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</row>
    <row r="129" spans="2:17" x14ac:dyDescent="0.25"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</row>
    <row r="130" spans="2:17" x14ac:dyDescent="0.25"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</row>
    <row r="131" spans="2:17" x14ac:dyDescent="0.25"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</row>
    <row r="132" spans="2:17" x14ac:dyDescent="0.25"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</row>
    <row r="133" spans="2:17" x14ac:dyDescent="0.25"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</row>
    <row r="134" spans="2:17" x14ac:dyDescent="0.25"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</row>
    <row r="135" spans="2:17" x14ac:dyDescent="0.25"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</row>
    <row r="136" spans="2:17" x14ac:dyDescent="0.25"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</row>
    <row r="137" spans="2:17" x14ac:dyDescent="0.25">
      <c r="B137" s="58"/>
      <c r="C137" s="58"/>
      <c r="D137" s="58"/>
      <c r="E137" s="58"/>
      <c r="F137" s="58"/>
      <c r="G137" s="58"/>
    </row>
    <row r="138" spans="2:17" x14ac:dyDescent="0.25">
      <c r="B138" s="58"/>
      <c r="C138" s="58"/>
      <c r="D138" s="58"/>
      <c r="E138" s="58"/>
      <c r="F138" s="58"/>
      <c r="G138" s="58"/>
    </row>
    <row r="139" spans="2:17" x14ac:dyDescent="0.25">
      <c r="B139" s="58"/>
      <c r="C139" s="58"/>
      <c r="D139" s="58"/>
      <c r="E139" s="58"/>
      <c r="F139" s="58"/>
      <c r="G139" s="58"/>
    </row>
    <row r="140" spans="2:17" x14ac:dyDescent="0.25">
      <c r="B140" s="58"/>
      <c r="C140" s="58"/>
      <c r="D140" s="58"/>
      <c r="E140" s="58"/>
      <c r="F140" s="58"/>
      <c r="G140" s="58"/>
    </row>
    <row r="141" spans="2:17" x14ac:dyDescent="0.25">
      <c r="B141" s="58"/>
      <c r="C141" s="58"/>
      <c r="D141" s="58"/>
      <c r="E141" s="58"/>
      <c r="F141" s="58"/>
      <c r="G141" s="58"/>
    </row>
    <row r="142" spans="2:17" x14ac:dyDescent="0.25">
      <c r="B142" s="58"/>
      <c r="C142" s="58"/>
      <c r="D142" s="58"/>
      <c r="E142" s="58"/>
      <c r="F142" s="58"/>
      <c r="G142" s="58"/>
    </row>
    <row r="143" spans="2:17" x14ac:dyDescent="0.25">
      <c r="B143" s="58"/>
      <c r="C143" s="58"/>
      <c r="D143" s="58"/>
      <c r="E143" s="58"/>
      <c r="F143" s="58"/>
      <c r="G143" s="58"/>
    </row>
    <row r="144" spans="2:17" x14ac:dyDescent="0.25">
      <c r="B144" s="58"/>
      <c r="C144" s="58"/>
      <c r="D144" s="58"/>
      <c r="E144" s="58"/>
      <c r="F144" s="58"/>
      <c r="G144" s="58"/>
    </row>
    <row r="145" spans="2:7" x14ac:dyDescent="0.25">
      <c r="B145" s="58"/>
      <c r="C145" s="58"/>
      <c r="D145" s="58"/>
      <c r="E145" s="58"/>
      <c r="F145" s="58"/>
      <c r="G145" s="58"/>
    </row>
    <row r="146" spans="2:7" x14ac:dyDescent="0.25">
      <c r="B146" s="58"/>
      <c r="C146" s="58"/>
      <c r="D146" s="58"/>
      <c r="E146" s="58"/>
      <c r="F146" s="58"/>
      <c r="G146" s="58"/>
    </row>
    <row r="147" spans="2:7" x14ac:dyDescent="0.25">
      <c r="B147" s="58"/>
      <c r="C147" s="58"/>
      <c r="D147" s="58"/>
      <c r="E147" s="58"/>
      <c r="F147" s="58"/>
      <c r="G147" s="58"/>
    </row>
    <row r="148" spans="2:7" x14ac:dyDescent="0.25">
      <c r="B148" s="58"/>
      <c r="C148" s="58"/>
      <c r="D148" s="58"/>
      <c r="E148" s="58"/>
      <c r="F148" s="58"/>
      <c r="G148" s="58"/>
    </row>
    <row r="149" spans="2:7" x14ac:dyDescent="0.25">
      <c r="B149" s="58"/>
      <c r="C149" s="58"/>
      <c r="D149" s="58"/>
      <c r="E149" s="58"/>
      <c r="F149" s="58"/>
      <c r="G149" s="58"/>
    </row>
    <row r="150" spans="2:7" x14ac:dyDescent="0.25">
      <c r="B150" s="58"/>
      <c r="C150" s="58"/>
      <c r="D150" s="58"/>
      <c r="E150" s="58"/>
      <c r="F150" s="58"/>
      <c r="G150" s="58"/>
    </row>
    <row r="151" spans="2:7" x14ac:dyDescent="0.25">
      <c r="B151" s="58"/>
      <c r="C151" s="58"/>
      <c r="D151" s="58"/>
      <c r="E151" s="58"/>
      <c r="F151" s="58"/>
      <c r="G151" s="58"/>
    </row>
    <row r="152" spans="2:7" x14ac:dyDescent="0.25">
      <c r="B152" s="58"/>
      <c r="C152" s="58"/>
      <c r="D152" s="58"/>
      <c r="E152" s="58"/>
      <c r="F152" s="58"/>
      <c r="G152" s="58"/>
    </row>
    <row r="153" spans="2:7" x14ac:dyDescent="0.25">
      <c r="B153" s="58"/>
      <c r="C153" s="58"/>
      <c r="D153" s="58"/>
      <c r="E153" s="58"/>
      <c r="F153" s="58"/>
      <c r="G153" s="58"/>
    </row>
    <row r="154" spans="2:7" x14ac:dyDescent="0.25">
      <c r="B154" s="58"/>
      <c r="C154" s="58"/>
      <c r="D154" s="58"/>
      <c r="E154" s="58"/>
      <c r="F154" s="58"/>
      <c r="G154" s="58"/>
    </row>
    <row r="155" spans="2:7" x14ac:dyDescent="0.25">
      <c r="B155" s="58"/>
      <c r="C155" s="58"/>
      <c r="D155" s="58"/>
      <c r="E155" s="58"/>
      <c r="F155" s="58"/>
      <c r="G155" s="58"/>
    </row>
    <row r="156" spans="2:7" x14ac:dyDescent="0.25">
      <c r="B156" s="58"/>
      <c r="C156" s="58"/>
      <c r="D156" s="58"/>
      <c r="E156" s="58"/>
      <c r="F156" s="58"/>
      <c r="G156" s="58"/>
    </row>
    <row r="157" spans="2:7" x14ac:dyDescent="0.25">
      <c r="B157" s="58"/>
      <c r="C157" s="58"/>
      <c r="D157" s="58"/>
      <c r="E157" s="58"/>
      <c r="F157" s="58"/>
      <c r="G157" s="58"/>
    </row>
    <row r="158" spans="2:7" x14ac:dyDescent="0.25">
      <c r="B158" s="58"/>
      <c r="C158" s="58"/>
      <c r="D158" s="58"/>
      <c r="E158" s="58"/>
      <c r="F158" s="58"/>
      <c r="G158" s="58"/>
    </row>
    <row r="159" spans="2:7" x14ac:dyDescent="0.25">
      <c r="B159" s="58"/>
      <c r="C159" s="58"/>
      <c r="D159" s="58"/>
      <c r="E159" s="58"/>
      <c r="F159" s="58"/>
      <c r="G159" s="58"/>
    </row>
    <row r="160" spans="2:7" x14ac:dyDescent="0.25">
      <c r="B160" s="58"/>
      <c r="C160" s="58"/>
      <c r="D160" s="58"/>
      <c r="E160" s="58"/>
      <c r="F160" s="58"/>
      <c r="G160" s="58"/>
    </row>
    <row r="161" spans="2:7" x14ac:dyDescent="0.25">
      <c r="B161" s="58"/>
      <c r="C161" s="58"/>
      <c r="D161" s="58"/>
      <c r="E161" s="58"/>
      <c r="F161" s="58"/>
      <c r="G161" s="58"/>
    </row>
    <row r="162" spans="2:7" x14ac:dyDescent="0.25">
      <c r="B162" s="58"/>
      <c r="C162" s="58"/>
      <c r="D162" s="58"/>
      <c r="E162" s="58"/>
      <c r="F162" s="58"/>
      <c r="G162" s="58"/>
    </row>
    <row r="163" spans="2:7" x14ac:dyDescent="0.25">
      <c r="B163" s="58"/>
      <c r="C163" s="58"/>
      <c r="D163" s="58"/>
      <c r="E163" s="58"/>
      <c r="F163" s="58"/>
      <c r="G163" s="58"/>
    </row>
    <row r="164" spans="2:7" x14ac:dyDescent="0.25">
      <c r="B164" s="58"/>
      <c r="C164" s="58"/>
      <c r="D164" s="58"/>
      <c r="E164" s="58"/>
      <c r="F164" s="58"/>
      <c r="G164" s="58"/>
    </row>
    <row r="165" spans="2:7" x14ac:dyDescent="0.25">
      <c r="B165" s="58"/>
      <c r="C165" s="58"/>
      <c r="D165" s="58"/>
      <c r="E165" s="58"/>
      <c r="F165" s="58"/>
      <c r="G165" s="58"/>
    </row>
    <row r="166" spans="2:7" x14ac:dyDescent="0.25">
      <c r="B166" s="58"/>
      <c r="C166" s="58"/>
      <c r="D166" s="58"/>
      <c r="E166" s="58"/>
      <c r="F166" s="58"/>
      <c r="G166" s="58"/>
    </row>
    <row r="167" spans="2:7" x14ac:dyDescent="0.25">
      <c r="B167" s="58"/>
      <c r="C167" s="58"/>
      <c r="D167" s="58"/>
      <c r="E167" s="58"/>
      <c r="F167" s="58"/>
      <c r="G167" s="58"/>
    </row>
    <row r="168" spans="2:7" x14ac:dyDescent="0.25">
      <c r="B168" s="58"/>
      <c r="C168" s="58"/>
      <c r="D168" s="58"/>
      <c r="E168" s="58"/>
      <c r="F168" s="58"/>
      <c r="G168" s="58"/>
    </row>
    <row r="169" spans="2:7" x14ac:dyDescent="0.25">
      <c r="B169" s="58"/>
      <c r="C169" s="58"/>
      <c r="D169" s="58"/>
      <c r="E169" s="58"/>
      <c r="F169" s="58"/>
      <c r="G169" s="58"/>
    </row>
    <row r="170" spans="2:7" x14ac:dyDescent="0.25">
      <c r="B170" s="58"/>
      <c r="C170" s="58"/>
      <c r="D170" s="58"/>
      <c r="E170" s="58"/>
      <c r="F170" s="58"/>
      <c r="G170" s="58"/>
    </row>
    <row r="171" spans="2:7" x14ac:dyDescent="0.25">
      <c r="B171" s="58"/>
      <c r="C171" s="58"/>
      <c r="D171" s="58"/>
      <c r="E171" s="58"/>
      <c r="F171" s="58"/>
      <c r="G171" s="58"/>
    </row>
    <row r="172" spans="2:7" x14ac:dyDescent="0.25">
      <c r="B172" s="58"/>
      <c r="C172" s="58"/>
      <c r="D172" s="58"/>
      <c r="E172" s="58"/>
      <c r="F172" s="58"/>
      <c r="G172" s="58"/>
    </row>
    <row r="173" spans="2:7" x14ac:dyDescent="0.25">
      <c r="B173" s="58"/>
      <c r="C173" s="58"/>
      <c r="D173" s="58"/>
      <c r="E173" s="58"/>
      <c r="F173" s="58"/>
      <c r="G173" s="58"/>
    </row>
    <row r="174" spans="2:7" x14ac:dyDescent="0.25">
      <c r="B174" s="58"/>
      <c r="C174" s="58"/>
      <c r="D174" s="58"/>
      <c r="E174" s="58"/>
      <c r="F174" s="58"/>
      <c r="G174" s="58"/>
    </row>
    <row r="175" spans="2:7" x14ac:dyDescent="0.25">
      <c r="B175" s="58"/>
      <c r="C175" s="58"/>
      <c r="D175" s="58"/>
      <c r="E175" s="58"/>
      <c r="F175" s="58"/>
      <c r="G175" s="58"/>
    </row>
    <row r="176" spans="2:7" x14ac:dyDescent="0.25">
      <c r="B176" s="58"/>
      <c r="C176" s="58"/>
      <c r="D176" s="58"/>
      <c r="E176" s="58"/>
      <c r="F176" s="58"/>
      <c r="G176" s="58"/>
    </row>
    <row r="177" spans="2:7" x14ac:dyDescent="0.25">
      <c r="B177" s="58"/>
      <c r="C177" s="58"/>
      <c r="D177" s="58"/>
      <c r="E177" s="58"/>
      <c r="F177" s="58"/>
      <c r="G177" s="58"/>
    </row>
    <row r="178" spans="2:7" x14ac:dyDescent="0.25">
      <c r="B178" s="58"/>
      <c r="C178" s="58"/>
      <c r="D178" s="58"/>
      <c r="E178" s="58"/>
      <c r="F178" s="58"/>
      <c r="G178" s="58"/>
    </row>
    <row r="179" spans="2:7" x14ac:dyDescent="0.25">
      <c r="B179" s="58"/>
      <c r="C179" s="58"/>
      <c r="D179" s="58"/>
      <c r="E179" s="58"/>
      <c r="F179" s="58"/>
      <c r="G179" s="58"/>
    </row>
    <row r="180" spans="2:7" x14ac:dyDescent="0.25">
      <c r="B180" s="58"/>
      <c r="C180" s="58"/>
      <c r="D180" s="58"/>
      <c r="E180" s="58"/>
      <c r="F180" s="58"/>
      <c r="G180" s="58"/>
    </row>
    <row r="181" spans="2:7" x14ac:dyDescent="0.25">
      <c r="B181" s="58"/>
      <c r="C181" s="58"/>
      <c r="D181" s="58"/>
      <c r="E181" s="58"/>
      <c r="F181" s="58"/>
      <c r="G181" s="58"/>
    </row>
    <row r="182" spans="2:7" x14ac:dyDescent="0.25">
      <c r="B182" s="58"/>
      <c r="C182" s="58"/>
      <c r="D182" s="58"/>
      <c r="E182" s="58"/>
      <c r="F182" s="58"/>
      <c r="G182" s="58"/>
    </row>
    <row r="183" spans="2:7" x14ac:dyDescent="0.25">
      <c r="B183" s="58"/>
      <c r="C183" s="58"/>
      <c r="D183" s="58"/>
      <c r="E183" s="58"/>
      <c r="F183" s="58"/>
      <c r="G183" s="58"/>
    </row>
    <row r="184" spans="2:7" x14ac:dyDescent="0.25">
      <c r="B184" s="58"/>
      <c r="C184" s="58"/>
      <c r="D184" s="58"/>
      <c r="E184" s="58"/>
      <c r="F184" s="58"/>
      <c r="G184" s="58"/>
    </row>
    <row r="185" spans="2:7" x14ac:dyDescent="0.25">
      <c r="B185" s="58"/>
      <c r="C185" s="58"/>
      <c r="D185" s="58"/>
      <c r="E185" s="58"/>
      <c r="F185" s="58"/>
      <c r="G185" s="58"/>
    </row>
    <row r="186" spans="2:7" x14ac:dyDescent="0.25">
      <c r="B186" s="58"/>
      <c r="C186" s="58"/>
      <c r="D186" s="58"/>
      <c r="E186" s="58"/>
      <c r="F186" s="58"/>
      <c r="G186" s="58"/>
    </row>
    <row r="187" spans="2:7" x14ac:dyDescent="0.25">
      <c r="B187" s="58"/>
      <c r="C187" s="58"/>
      <c r="D187" s="58"/>
      <c r="E187" s="58"/>
      <c r="F187" s="58"/>
      <c r="G187" s="58"/>
    </row>
    <row r="188" spans="2:7" x14ac:dyDescent="0.25">
      <c r="B188" s="58"/>
      <c r="C188" s="58"/>
      <c r="D188" s="58"/>
      <c r="E188" s="58"/>
      <c r="F188" s="58"/>
      <c r="G188" s="58"/>
    </row>
    <row r="189" spans="2:7" x14ac:dyDescent="0.25">
      <c r="B189" s="58"/>
      <c r="C189" s="58"/>
      <c r="D189" s="58"/>
      <c r="E189" s="58"/>
      <c r="F189" s="58"/>
      <c r="G189" s="58"/>
    </row>
    <row r="190" spans="2:7" x14ac:dyDescent="0.25">
      <c r="B190" s="58"/>
      <c r="C190" s="58"/>
      <c r="D190" s="58"/>
      <c r="E190" s="58"/>
      <c r="F190" s="58"/>
      <c r="G190" s="58"/>
    </row>
    <row r="191" spans="2:7" x14ac:dyDescent="0.25">
      <c r="B191" s="58"/>
      <c r="C191" s="58"/>
      <c r="D191" s="58"/>
      <c r="E191" s="58"/>
      <c r="F191" s="58"/>
      <c r="G191" s="58"/>
    </row>
    <row r="192" spans="2:7" x14ac:dyDescent="0.25">
      <c r="B192" s="58"/>
      <c r="C192" s="58"/>
      <c r="D192" s="58"/>
      <c r="E192" s="58"/>
      <c r="F192" s="58"/>
      <c r="G192" s="58"/>
    </row>
    <row r="193" spans="2:7" x14ac:dyDescent="0.25">
      <c r="B193" s="58"/>
      <c r="C193" s="58"/>
      <c r="D193" s="58"/>
      <c r="E193" s="58"/>
      <c r="F193" s="58"/>
      <c r="G193" s="58"/>
    </row>
    <row r="194" spans="2:7" x14ac:dyDescent="0.25">
      <c r="B194" s="58"/>
      <c r="C194" s="58"/>
      <c r="D194" s="58"/>
      <c r="E194" s="58"/>
      <c r="F194" s="58"/>
      <c r="G194" s="58"/>
    </row>
    <row r="195" spans="2:7" x14ac:dyDescent="0.25">
      <c r="B195" s="58"/>
      <c r="C195" s="58"/>
      <c r="D195" s="58"/>
      <c r="E195" s="58"/>
      <c r="F195" s="58"/>
      <c r="G195" s="58"/>
    </row>
    <row r="196" spans="2:7" x14ac:dyDescent="0.25">
      <c r="B196" s="58"/>
      <c r="C196" s="58"/>
      <c r="D196" s="58"/>
      <c r="E196" s="58"/>
      <c r="F196" s="58"/>
      <c r="G196" s="58"/>
    </row>
    <row r="197" spans="2:7" x14ac:dyDescent="0.25">
      <c r="B197" s="58"/>
      <c r="C197" s="58"/>
      <c r="D197" s="58"/>
      <c r="E197" s="58"/>
      <c r="F197" s="58"/>
      <c r="G197" s="58"/>
    </row>
    <row r="198" spans="2:7" x14ac:dyDescent="0.25">
      <c r="B198" s="58"/>
      <c r="C198" s="58"/>
      <c r="D198" s="58"/>
      <c r="E198" s="58"/>
      <c r="F198" s="58"/>
      <c r="G198" s="58"/>
    </row>
    <row r="199" spans="2:7" x14ac:dyDescent="0.25">
      <c r="B199" s="58"/>
      <c r="C199" s="58"/>
      <c r="D199" s="58"/>
      <c r="E199" s="58"/>
      <c r="F199" s="58"/>
      <c r="G199" s="58"/>
    </row>
    <row r="200" spans="2:7" x14ac:dyDescent="0.25">
      <c r="B200" s="58"/>
      <c r="C200" s="58"/>
      <c r="D200" s="58"/>
      <c r="E200" s="58"/>
      <c r="F200" s="58"/>
      <c r="G200" s="58"/>
    </row>
    <row r="201" spans="2:7" x14ac:dyDescent="0.25">
      <c r="B201" s="58"/>
      <c r="C201" s="58"/>
      <c r="D201" s="58"/>
      <c r="E201" s="58"/>
      <c r="F201" s="58"/>
      <c r="G201" s="58"/>
    </row>
    <row r="202" spans="2:7" x14ac:dyDescent="0.25">
      <c r="B202" s="58"/>
      <c r="C202" s="58"/>
      <c r="D202" s="58"/>
      <c r="E202" s="58"/>
      <c r="F202" s="58"/>
      <c r="G202" s="58"/>
    </row>
    <row r="203" spans="2:7" x14ac:dyDescent="0.25">
      <c r="B203" s="58"/>
      <c r="C203" s="58"/>
      <c r="D203" s="58"/>
      <c r="E203" s="58"/>
      <c r="F203" s="58"/>
      <c r="G203" s="58"/>
    </row>
    <row r="204" spans="2:7" x14ac:dyDescent="0.25">
      <c r="B204" s="58"/>
      <c r="C204" s="58"/>
      <c r="D204" s="58"/>
      <c r="E204" s="58"/>
      <c r="F204" s="58"/>
      <c r="G204" s="58"/>
    </row>
    <row r="205" spans="2:7" x14ac:dyDescent="0.25">
      <c r="B205" s="58"/>
      <c r="C205" s="58"/>
      <c r="D205" s="58"/>
      <c r="E205" s="58"/>
      <c r="F205" s="58"/>
      <c r="G205" s="58"/>
    </row>
    <row r="206" spans="2:7" x14ac:dyDescent="0.25">
      <c r="B206" s="58"/>
      <c r="C206" s="58"/>
      <c r="D206" s="58"/>
      <c r="E206" s="58"/>
      <c r="F206" s="58"/>
      <c r="G206" s="58"/>
    </row>
    <row r="207" spans="2:7" x14ac:dyDescent="0.25">
      <c r="B207" s="58"/>
      <c r="C207" s="58"/>
      <c r="D207" s="58"/>
      <c r="E207" s="58"/>
      <c r="F207" s="58"/>
      <c r="G207" s="58"/>
    </row>
    <row r="208" spans="2:7" x14ac:dyDescent="0.25">
      <c r="B208" s="58"/>
      <c r="C208" s="58"/>
      <c r="D208" s="58"/>
      <c r="E208" s="58"/>
      <c r="F208" s="58"/>
      <c r="G208" s="58"/>
    </row>
    <row r="209" spans="2:7" x14ac:dyDescent="0.25">
      <c r="B209" s="58"/>
      <c r="C209" s="58"/>
      <c r="D209" s="58"/>
      <c r="E209" s="58"/>
      <c r="F209" s="58"/>
      <c r="G209" s="58"/>
    </row>
    <row r="210" spans="2:7" x14ac:dyDescent="0.25">
      <c r="B210" s="58"/>
      <c r="C210" s="58"/>
      <c r="D210" s="58"/>
      <c r="E210" s="58"/>
      <c r="F210" s="58"/>
      <c r="G210" s="58"/>
    </row>
    <row r="211" spans="2:7" x14ac:dyDescent="0.25">
      <c r="B211" s="58"/>
      <c r="C211" s="58"/>
      <c r="D211" s="58"/>
      <c r="E211" s="58"/>
      <c r="F211" s="58"/>
      <c r="G211" s="58"/>
    </row>
    <row r="212" spans="2:7" x14ac:dyDescent="0.25">
      <c r="B212" s="58"/>
      <c r="C212" s="58"/>
      <c r="D212" s="58"/>
      <c r="E212" s="58"/>
      <c r="F212" s="58"/>
      <c r="G212" s="58"/>
    </row>
    <row r="213" spans="2:7" x14ac:dyDescent="0.25">
      <c r="B213" s="58"/>
      <c r="C213" s="58"/>
      <c r="D213" s="58"/>
      <c r="E213" s="58"/>
      <c r="F213" s="58"/>
      <c r="G213" s="58"/>
    </row>
    <row r="214" spans="2:7" x14ac:dyDescent="0.25">
      <c r="B214" s="58"/>
      <c r="C214" s="58"/>
      <c r="D214" s="58"/>
      <c r="E214" s="58"/>
      <c r="F214" s="58"/>
      <c r="G214" s="58"/>
    </row>
    <row r="215" spans="2:7" x14ac:dyDescent="0.25">
      <c r="B215" s="58"/>
      <c r="C215" s="58"/>
      <c r="D215" s="58"/>
      <c r="E215" s="58"/>
      <c r="F215" s="58"/>
      <c r="G215" s="58"/>
    </row>
    <row r="216" spans="2:7" x14ac:dyDescent="0.25">
      <c r="B216" s="58"/>
      <c r="C216" s="58"/>
      <c r="D216" s="58"/>
      <c r="E216" s="58"/>
      <c r="F216" s="58"/>
      <c r="G216" s="58"/>
    </row>
    <row r="217" spans="2:7" x14ac:dyDescent="0.25">
      <c r="B217" s="58"/>
      <c r="C217" s="58"/>
      <c r="D217" s="58"/>
      <c r="E217" s="58"/>
      <c r="F217" s="58"/>
      <c r="G217" s="58"/>
    </row>
    <row r="218" spans="2:7" x14ac:dyDescent="0.25">
      <c r="B218" s="58"/>
      <c r="C218" s="58"/>
      <c r="D218" s="58"/>
      <c r="E218" s="58"/>
      <c r="F218" s="58"/>
      <c r="G218" s="58"/>
    </row>
    <row r="219" spans="2:7" x14ac:dyDescent="0.25">
      <c r="B219" s="58"/>
      <c r="C219" s="58"/>
      <c r="D219" s="58"/>
      <c r="E219" s="58"/>
      <c r="F219" s="58"/>
      <c r="G219" s="58"/>
    </row>
    <row r="220" spans="2:7" x14ac:dyDescent="0.25">
      <c r="B220" s="58"/>
      <c r="C220" s="58"/>
      <c r="D220" s="58"/>
      <c r="E220" s="58"/>
      <c r="F220" s="58"/>
      <c r="G220" s="58"/>
    </row>
    <row r="221" spans="2:7" x14ac:dyDescent="0.25">
      <c r="B221" s="58"/>
      <c r="C221" s="58"/>
      <c r="D221" s="58"/>
      <c r="E221" s="58"/>
      <c r="F221" s="58"/>
      <c r="G221" s="58"/>
    </row>
    <row r="222" spans="2:7" x14ac:dyDescent="0.25">
      <c r="B222" s="58"/>
      <c r="C222" s="58"/>
      <c r="D222" s="58"/>
      <c r="E222" s="58"/>
      <c r="F222" s="58"/>
      <c r="G222" s="58"/>
    </row>
    <row r="223" spans="2:7" x14ac:dyDescent="0.25">
      <c r="B223" s="58"/>
      <c r="C223" s="58"/>
      <c r="D223" s="58"/>
      <c r="E223" s="58"/>
      <c r="F223" s="58"/>
      <c r="G223" s="58"/>
    </row>
    <row r="224" spans="2:7" x14ac:dyDescent="0.25">
      <c r="B224" s="58"/>
      <c r="C224" s="58"/>
      <c r="D224" s="58"/>
      <c r="E224" s="58"/>
      <c r="F224" s="58"/>
      <c r="G224" s="58"/>
    </row>
    <row r="225" spans="2:7" x14ac:dyDescent="0.25">
      <c r="B225" s="58"/>
      <c r="C225" s="58"/>
      <c r="D225" s="58"/>
      <c r="E225" s="58"/>
      <c r="F225" s="58"/>
      <c r="G225" s="58"/>
    </row>
    <row r="226" spans="2:7" x14ac:dyDescent="0.25">
      <c r="B226" s="58"/>
      <c r="C226" s="58"/>
      <c r="D226" s="58"/>
      <c r="E226" s="58"/>
      <c r="F226" s="58"/>
      <c r="G226" s="58"/>
    </row>
    <row r="227" spans="2:7" x14ac:dyDescent="0.25">
      <c r="B227" s="58"/>
      <c r="C227" s="58"/>
      <c r="D227" s="58"/>
      <c r="E227" s="58"/>
      <c r="F227" s="58"/>
      <c r="G227" s="58"/>
    </row>
    <row r="228" spans="2:7" x14ac:dyDescent="0.25">
      <c r="B228" s="58"/>
      <c r="C228" s="58"/>
      <c r="D228" s="58"/>
      <c r="E228" s="58"/>
      <c r="F228" s="58"/>
      <c r="G228" s="58"/>
    </row>
    <row r="229" spans="2:7" x14ac:dyDescent="0.25">
      <c r="B229" s="58"/>
      <c r="C229" s="58"/>
      <c r="D229" s="58"/>
      <c r="E229" s="58"/>
      <c r="F229" s="58"/>
      <c r="G229" s="58"/>
    </row>
    <row r="230" spans="2:7" x14ac:dyDescent="0.25">
      <c r="B230" s="58"/>
      <c r="C230" s="58"/>
      <c r="D230" s="58"/>
      <c r="E230" s="58"/>
      <c r="F230" s="58"/>
      <c r="G230" s="58"/>
    </row>
    <row r="231" spans="2:7" x14ac:dyDescent="0.25">
      <c r="B231" s="58"/>
      <c r="C231" s="58"/>
      <c r="D231" s="58"/>
      <c r="E231" s="58"/>
      <c r="F231" s="58"/>
      <c r="G231" s="58"/>
    </row>
    <row r="232" spans="2:7" x14ac:dyDescent="0.25">
      <c r="B232" s="58"/>
      <c r="C232" s="58"/>
      <c r="D232" s="58"/>
      <c r="E232" s="58"/>
      <c r="F232" s="58"/>
      <c r="G232" s="58"/>
    </row>
    <row r="233" spans="2:7" x14ac:dyDescent="0.25">
      <c r="B233" s="58"/>
      <c r="C233" s="58"/>
      <c r="D233" s="58"/>
      <c r="E233" s="58"/>
      <c r="F233" s="58"/>
      <c r="G233" s="58"/>
    </row>
    <row r="234" spans="2:7" x14ac:dyDescent="0.25">
      <c r="B234" s="58"/>
      <c r="C234" s="58"/>
      <c r="D234" s="58"/>
      <c r="E234" s="58"/>
      <c r="F234" s="58"/>
      <c r="G234" s="58"/>
    </row>
    <row r="235" spans="2:7" x14ac:dyDescent="0.25">
      <c r="B235" s="58"/>
      <c r="C235" s="58"/>
      <c r="D235" s="58"/>
      <c r="E235" s="58"/>
      <c r="F235" s="58"/>
      <c r="G235" s="58"/>
    </row>
    <row r="236" spans="2:7" x14ac:dyDescent="0.25">
      <c r="B236" s="58"/>
      <c r="C236" s="58"/>
      <c r="D236" s="58"/>
      <c r="E236" s="58"/>
      <c r="F236" s="58"/>
      <c r="G236" s="58"/>
    </row>
    <row r="237" spans="2:7" x14ac:dyDescent="0.25">
      <c r="B237" s="58"/>
      <c r="C237" s="58"/>
      <c r="D237" s="58"/>
      <c r="E237" s="58"/>
      <c r="F237" s="58"/>
      <c r="G237" s="58"/>
    </row>
    <row r="238" spans="2:7" x14ac:dyDescent="0.25">
      <c r="B238" s="58"/>
      <c r="C238" s="58"/>
      <c r="D238" s="58"/>
      <c r="E238" s="58"/>
      <c r="F238" s="58"/>
      <c r="G238" s="58"/>
    </row>
    <row r="239" spans="2:7" x14ac:dyDescent="0.25">
      <c r="B239" s="58"/>
      <c r="C239" s="58"/>
      <c r="D239" s="58"/>
      <c r="E239" s="58"/>
      <c r="F239" s="58"/>
      <c r="G239" s="58"/>
    </row>
    <row r="240" spans="2:7" x14ac:dyDescent="0.25">
      <c r="B240" s="58"/>
      <c r="C240" s="58"/>
      <c r="D240" s="58"/>
      <c r="E240" s="58"/>
      <c r="F240" s="58"/>
      <c r="G240" s="58"/>
    </row>
    <row r="241" spans="2:7" x14ac:dyDescent="0.25">
      <c r="B241" s="58"/>
      <c r="C241" s="58"/>
      <c r="D241" s="58"/>
      <c r="E241" s="58"/>
      <c r="F241" s="58"/>
      <c r="G241" s="58"/>
    </row>
    <row r="242" spans="2:7" x14ac:dyDescent="0.25">
      <c r="B242" s="58"/>
      <c r="C242" s="58"/>
      <c r="D242" s="58"/>
      <c r="E242" s="58"/>
      <c r="F242" s="58"/>
      <c r="G242" s="58"/>
    </row>
    <row r="243" spans="2:7" x14ac:dyDescent="0.25">
      <c r="B243" s="58"/>
      <c r="C243" s="58"/>
      <c r="D243" s="58"/>
      <c r="E243" s="58"/>
      <c r="F243" s="58"/>
      <c r="G243" s="58"/>
    </row>
    <row r="244" spans="2:7" x14ac:dyDescent="0.25">
      <c r="B244" s="58"/>
      <c r="C244" s="58"/>
      <c r="D244" s="58"/>
      <c r="E244" s="58"/>
      <c r="F244" s="58"/>
      <c r="G244" s="58"/>
    </row>
    <row r="245" spans="2:7" x14ac:dyDescent="0.25">
      <c r="B245" s="58"/>
      <c r="C245" s="58"/>
      <c r="D245" s="58"/>
      <c r="E245" s="58"/>
      <c r="F245" s="58"/>
      <c r="G245" s="58"/>
    </row>
    <row r="246" spans="2:7" x14ac:dyDescent="0.25">
      <c r="B246" s="58"/>
      <c r="C246" s="58"/>
      <c r="D246" s="58"/>
      <c r="E246" s="58"/>
      <c r="F246" s="58"/>
      <c r="G246" s="58"/>
    </row>
    <row r="247" spans="2:7" x14ac:dyDescent="0.25">
      <c r="B247" s="58"/>
      <c r="C247" s="58"/>
      <c r="D247" s="58"/>
      <c r="E247" s="58"/>
      <c r="F247" s="58"/>
      <c r="G247" s="58"/>
    </row>
    <row r="248" spans="2:7" x14ac:dyDescent="0.25">
      <c r="B248" s="58"/>
      <c r="C248" s="58"/>
      <c r="D248" s="58"/>
      <c r="E248" s="58"/>
      <c r="F248" s="58"/>
      <c r="G248" s="58"/>
    </row>
    <row r="249" spans="2:7" x14ac:dyDescent="0.25">
      <c r="B249" s="58"/>
      <c r="C249" s="58"/>
      <c r="D249" s="58"/>
      <c r="E249" s="58"/>
      <c r="F249" s="58"/>
      <c r="G249" s="58"/>
    </row>
    <row r="250" spans="2:7" x14ac:dyDescent="0.25">
      <c r="B250" s="58"/>
      <c r="C250" s="58"/>
      <c r="D250" s="58"/>
      <c r="E250" s="58"/>
      <c r="F250" s="58"/>
      <c r="G250" s="58"/>
    </row>
    <row r="251" spans="2:7" x14ac:dyDescent="0.25">
      <c r="B251" s="58"/>
      <c r="C251" s="58"/>
      <c r="D251" s="58"/>
      <c r="E251" s="58"/>
      <c r="F251" s="58"/>
      <c r="G251" s="58"/>
    </row>
    <row r="252" spans="2:7" x14ac:dyDescent="0.25">
      <c r="B252" s="58"/>
      <c r="C252" s="58"/>
      <c r="D252" s="58"/>
      <c r="E252" s="58"/>
      <c r="F252" s="58"/>
      <c r="G252" s="58"/>
    </row>
    <row r="253" spans="2:7" x14ac:dyDescent="0.25">
      <c r="B253" s="58"/>
      <c r="C253" s="58"/>
      <c r="D253" s="58"/>
      <c r="E253" s="58"/>
      <c r="F253" s="58"/>
      <c r="G253" s="58"/>
    </row>
    <row r="254" spans="2:7" x14ac:dyDescent="0.25">
      <c r="B254" s="58"/>
      <c r="C254" s="58"/>
      <c r="D254" s="58"/>
      <c r="E254" s="58"/>
      <c r="F254" s="58"/>
      <c r="G254" s="58"/>
    </row>
    <row r="255" spans="2:7" x14ac:dyDescent="0.25">
      <c r="B255" s="58"/>
      <c r="C255" s="58"/>
      <c r="D255" s="58"/>
      <c r="E255" s="58"/>
      <c r="F255" s="58"/>
      <c r="G255" s="58"/>
    </row>
    <row r="256" spans="2:7" x14ac:dyDescent="0.25">
      <c r="B256" s="58"/>
      <c r="C256" s="58"/>
      <c r="D256" s="58"/>
      <c r="E256" s="58"/>
      <c r="F256" s="58"/>
      <c r="G256" s="58"/>
    </row>
    <row r="257" spans="2:7" x14ac:dyDescent="0.25">
      <c r="B257" s="58"/>
      <c r="C257" s="58"/>
      <c r="D257" s="58"/>
      <c r="E257" s="58"/>
      <c r="F257" s="58"/>
      <c r="G257" s="58"/>
    </row>
    <row r="258" spans="2:7" x14ac:dyDescent="0.25">
      <c r="B258" s="58"/>
      <c r="C258" s="58"/>
      <c r="D258" s="58"/>
      <c r="E258" s="58"/>
      <c r="F258" s="58"/>
      <c r="G258" s="58"/>
    </row>
    <row r="259" spans="2:7" x14ac:dyDescent="0.25">
      <c r="B259" s="58"/>
      <c r="C259" s="58"/>
      <c r="D259" s="58"/>
      <c r="E259" s="58"/>
      <c r="F259" s="58"/>
      <c r="G259" s="58"/>
    </row>
    <row r="260" spans="2:7" x14ac:dyDescent="0.25">
      <c r="B260" s="58"/>
      <c r="C260" s="58"/>
      <c r="D260" s="58"/>
      <c r="E260" s="58"/>
      <c r="F260" s="58"/>
      <c r="G260" s="58"/>
    </row>
    <row r="261" spans="2:7" x14ac:dyDescent="0.25">
      <c r="B261" s="58"/>
      <c r="C261" s="58"/>
      <c r="D261" s="58"/>
      <c r="E261" s="58"/>
      <c r="F261" s="58"/>
      <c r="G261" s="58"/>
    </row>
    <row r="262" spans="2:7" x14ac:dyDescent="0.25">
      <c r="B262" s="58"/>
      <c r="C262" s="58"/>
      <c r="D262" s="58"/>
      <c r="E262" s="58"/>
      <c r="F262" s="58"/>
      <c r="G262" s="58"/>
    </row>
    <row r="263" spans="2:7" x14ac:dyDescent="0.25">
      <c r="B263" s="58"/>
      <c r="C263" s="58"/>
      <c r="D263" s="58"/>
      <c r="E263" s="58"/>
      <c r="F263" s="58"/>
      <c r="G263" s="58"/>
    </row>
    <row r="264" spans="2:7" x14ac:dyDescent="0.25">
      <c r="B264" s="58"/>
      <c r="C264" s="58"/>
      <c r="D264" s="58"/>
      <c r="E264" s="58"/>
      <c r="F264" s="58"/>
      <c r="G264" s="58"/>
    </row>
    <row r="265" spans="2:7" x14ac:dyDescent="0.25">
      <c r="B265" s="58"/>
      <c r="C265" s="58"/>
      <c r="D265" s="58"/>
      <c r="E265" s="58"/>
      <c r="F265" s="58"/>
      <c r="G265" s="58"/>
    </row>
    <row r="266" spans="2:7" x14ac:dyDescent="0.25">
      <c r="B266" s="58"/>
      <c r="C266" s="58"/>
      <c r="D266" s="58"/>
      <c r="E266" s="58"/>
      <c r="F266" s="58"/>
      <c r="G266" s="58"/>
    </row>
    <row r="267" spans="2:7" x14ac:dyDescent="0.25">
      <c r="B267" s="58"/>
      <c r="C267" s="58"/>
      <c r="D267" s="58"/>
      <c r="E267" s="58"/>
      <c r="F267" s="58"/>
      <c r="G267" s="58"/>
    </row>
    <row r="268" spans="2:7" x14ac:dyDescent="0.25">
      <c r="B268" s="58"/>
      <c r="C268" s="58"/>
      <c r="D268" s="58"/>
      <c r="E268" s="58"/>
      <c r="F268" s="58"/>
      <c r="G268" s="58"/>
    </row>
    <row r="269" spans="2:7" x14ac:dyDescent="0.25">
      <c r="B269" s="58"/>
      <c r="C269" s="58"/>
      <c r="D269" s="58"/>
      <c r="E269" s="58"/>
      <c r="F269" s="58"/>
      <c r="G269" s="58"/>
    </row>
    <row r="270" spans="2:7" x14ac:dyDescent="0.25">
      <c r="B270" s="58"/>
      <c r="C270" s="58"/>
      <c r="D270" s="58"/>
      <c r="E270" s="58"/>
      <c r="F270" s="58"/>
      <c r="G270" s="58"/>
    </row>
    <row r="271" spans="2:7" x14ac:dyDescent="0.25">
      <c r="B271" s="58"/>
      <c r="C271" s="58"/>
      <c r="D271" s="58"/>
      <c r="E271" s="58"/>
      <c r="F271" s="58"/>
      <c r="G271" s="58"/>
    </row>
    <row r="272" spans="2:7" x14ac:dyDescent="0.25">
      <c r="B272" s="58"/>
      <c r="C272" s="58"/>
      <c r="D272" s="58"/>
      <c r="E272" s="58"/>
      <c r="F272" s="58"/>
      <c r="G272" s="58"/>
    </row>
    <row r="273" spans="2:7" x14ac:dyDescent="0.25">
      <c r="B273" s="58"/>
      <c r="C273" s="58"/>
      <c r="D273" s="58"/>
      <c r="E273" s="58"/>
      <c r="F273" s="58"/>
      <c r="G273" s="58"/>
    </row>
    <row r="274" spans="2:7" x14ac:dyDescent="0.25">
      <c r="B274" s="58"/>
      <c r="C274" s="58"/>
      <c r="D274" s="58"/>
      <c r="E274" s="58"/>
      <c r="F274" s="58"/>
      <c r="G274" s="58"/>
    </row>
    <row r="275" spans="2:7" x14ac:dyDescent="0.25">
      <c r="B275" s="58"/>
      <c r="C275" s="58"/>
      <c r="D275" s="58"/>
      <c r="E275" s="58"/>
      <c r="F275" s="58"/>
      <c r="G275" s="58"/>
    </row>
    <row r="276" spans="2:7" x14ac:dyDescent="0.25">
      <c r="B276" s="58"/>
      <c r="C276" s="58"/>
      <c r="D276" s="58"/>
      <c r="E276" s="58"/>
      <c r="F276" s="58"/>
      <c r="G276" s="58"/>
    </row>
    <row r="277" spans="2:7" x14ac:dyDescent="0.25">
      <c r="B277" s="58"/>
      <c r="C277" s="58"/>
      <c r="D277" s="58"/>
      <c r="E277" s="58"/>
      <c r="F277" s="58"/>
      <c r="G277" s="58"/>
    </row>
    <row r="278" spans="2:7" x14ac:dyDescent="0.25">
      <c r="B278" s="58"/>
      <c r="C278" s="58"/>
      <c r="D278" s="58"/>
      <c r="E278" s="58"/>
      <c r="F278" s="58"/>
      <c r="G278" s="58"/>
    </row>
    <row r="279" spans="2:7" x14ac:dyDescent="0.25">
      <c r="B279" s="58"/>
      <c r="C279" s="58"/>
      <c r="D279" s="58"/>
      <c r="E279" s="58"/>
      <c r="F279" s="58"/>
      <c r="G279" s="58"/>
    </row>
    <row r="280" spans="2:7" x14ac:dyDescent="0.25">
      <c r="B280" s="58"/>
      <c r="C280" s="58"/>
      <c r="D280" s="58"/>
      <c r="E280" s="58"/>
      <c r="F280" s="58"/>
      <c r="G280" s="58"/>
    </row>
    <row r="281" spans="2:7" x14ac:dyDescent="0.25">
      <c r="B281" s="58"/>
      <c r="C281" s="58"/>
      <c r="D281" s="58"/>
      <c r="E281" s="58"/>
      <c r="F281" s="58"/>
      <c r="G281" s="58"/>
    </row>
    <row r="282" spans="2:7" x14ac:dyDescent="0.25">
      <c r="B282" s="58"/>
      <c r="C282" s="58"/>
      <c r="D282" s="58"/>
      <c r="E282" s="58"/>
      <c r="F282" s="58"/>
      <c r="G282" s="58"/>
    </row>
    <row r="283" spans="2:7" x14ac:dyDescent="0.25">
      <c r="B283" s="58"/>
      <c r="C283" s="58"/>
      <c r="D283" s="58"/>
      <c r="E283" s="58"/>
      <c r="F283" s="58"/>
      <c r="G283" s="58"/>
    </row>
    <row r="284" spans="2:7" x14ac:dyDescent="0.25">
      <c r="B284" s="58"/>
      <c r="C284" s="58"/>
      <c r="D284" s="58"/>
      <c r="E284" s="58"/>
      <c r="F284" s="58"/>
      <c r="G284" s="58"/>
    </row>
    <row r="285" spans="2:7" x14ac:dyDescent="0.25">
      <c r="B285" s="58"/>
      <c r="C285" s="58"/>
      <c r="D285" s="58"/>
      <c r="E285" s="58"/>
      <c r="F285" s="58"/>
      <c r="G285" s="58"/>
    </row>
    <row r="286" spans="2:7" x14ac:dyDescent="0.25">
      <c r="B286" s="58"/>
      <c r="C286" s="58"/>
      <c r="D286" s="58"/>
      <c r="E286" s="58"/>
      <c r="F286" s="58"/>
      <c r="G286" s="58"/>
    </row>
    <row r="287" spans="2:7" x14ac:dyDescent="0.25">
      <c r="B287" s="58"/>
      <c r="C287" s="58"/>
      <c r="D287" s="58"/>
      <c r="E287" s="58"/>
      <c r="F287" s="58"/>
      <c r="G287" s="58"/>
    </row>
    <row r="288" spans="2:7" x14ac:dyDescent="0.25">
      <c r="B288" s="58"/>
      <c r="C288" s="58"/>
      <c r="D288" s="58"/>
      <c r="E288" s="58"/>
      <c r="F288" s="58"/>
      <c r="G288" s="58"/>
    </row>
    <row r="289" spans="2:7" x14ac:dyDescent="0.25">
      <c r="B289" s="58"/>
      <c r="C289" s="58"/>
      <c r="D289" s="58"/>
      <c r="E289" s="58"/>
      <c r="F289" s="58"/>
      <c r="G289" s="58"/>
    </row>
    <row r="290" spans="2:7" x14ac:dyDescent="0.25">
      <c r="B290" s="58"/>
      <c r="C290" s="58"/>
      <c r="D290" s="58"/>
      <c r="E290" s="58"/>
      <c r="F290" s="58"/>
      <c r="G290" s="58"/>
    </row>
    <row r="291" spans="2:7" x14ac:dyDescent="0.25">
      <c r="B291" s="58"/>
      <c r="C291" s="58"/>
      <c r="D291" s="58"/>
      <c r="E291" s="58"/>
      <c r="F291" s="58"/>
      <c r="G291" s="58"/>
    </row>
    <row r="292" spans="2:7" x14ac:dyDescent="0.25">
      <c r="B292" s="58"/>
      <c r="C292" s="58"/>
      <c r="D292" s="58"/>
      <c r="E292" s="58"/>
      <c r="F292" s="58"/>
      <c r="G292" s="58"/>
    </row>
    <row r="293" spans="2:7" x14ac:dyDescent="0.25">
      <c r="B293" s="58"/>
      <c r="C293" s="58"/>
      <c r="D293" s="58"/>
      <c r="E293" s="58"/>
      <c r="F293" s="58"/>
      <c r="G293" s="58"/>
    </row>
    <row r="294" spans="2:7" x14ac:dyDescent="0.25">
      <c r="B294" s="58"/>
      <c r="C294" s="58"/>
      <c r="D294" s="58"/>
      <c r="E294" s="58"/>
      <c r="F294" s="58"/>
      <c r="G294" s="58"/>
    </row>
    <row r="295" spans="2:7" x14ac:dyDescent="0.25">
      <c r="B295" s="58"/>
      <c r="C295" s="58"/>
      <c r="D295" s="58"/>
      <c r="E295" s="58"/>
      <c r="F295" s="58"/>
      <c r="G295" s="58"/>
    </row>
    <row r="296" spans="2:7" x14ac:dyDescent="0.25">
      <c r="B296" s="58"/>
      <c r="C296" s="58"/>
      <c r="D296" s="58"/>
      <c r="E296" s="58"/>
      <c r="F296" s="58"/>
      <c r="G296" s="58"/>
    </row>
    <row r="297" spans="2:7" x14ac:dyDescent="0.25">
      <c r="B297" s="58"/>
      <c r="C297" s="58"/>
      <c r="D297" s="58"/>
      <c r="E297" s="58"/>
      <c r="F297" s="58"/>
      <c r="G297" s="58"/>
    </row>
    <row r="298" spans="2:7" x14ac:dyDescent="0.25">
      <c r="B298" s="58"/>
      <c r="C298" s="58"/>
      <c r="D298" s="58"/>
      <c r="E298" s="58"/>
      <c r="F298" s="58"/>
      <c r="G298" s="58"/>
    </row>
    <row r="299" spans="2:7" x14ac:dyDescent="0.25">
      <c r="B299" s="58"/>
      <c r="C299" s="58"/>
      <c r="D299" s="58"/>
      <c r="E299" s="58"/>
      <c r="F299" s="58"/>
      <c r="G299" s="58"/>
    </row>
    <row r="300" spans="2:7" x14ac:dyDescent="0.25">
      <c r="B300" s="58"/>
      <c r="C300" s="58"/>
      <c r="D300" s="58"/>
      <c r="E300" s="58"/>
      <c r="F300" s="58"/>
      <c r="G300" s="58"/>
    </row>
    <row r="301" spans="2:7" x14ac:dyDescent="0.25">
      <c r="B301" s="58"/>
      <c r="C301" s="58"/>
      <c r="D301" s="58"/>
      <c r="E301" s="58"/>
      <c r="F301" s="58"/>
      <c r="G301" s="58"/>
    </row>
    <row r="302" spans="2:7" x14ac:dyDescent="0.25">
      <c r="B302" s="58"/>
      <c r="C302" s="58"/>
      <c r="D302" s="58"/>
      <c r="E302" s="58"/>
      <c r="F302" s="58"/>
      <c r="G302" s="58"/>
    </row>
    <row r="303" spans="2:7" x14ac:dyDescent="0.25">
      <c r="B303" s="58"/>
      <c r="C303" s="58"/>
      <c r="D303" s="58"/>
      <c r="E303" s="58"/>
      <c r="F303" s="58"/>
      <c r="G303" s="58"/>
    </row>
    <row r="304" spans="2:7" x14ac:dyDescent="0.25">
      <c r="B304" s="58"/>
      <c r="C304" s="58"/>
      <c r="D304" s="58"/>
      <c r="E304" s="58"/>
      <c r="F304" s="58"/>
      <c r="G304" s="58"/>
    </row>
    <row r="305" spans="2:7" x14ac:dyDescent="0.25">
      <c r="B305" s="58"/>
      <c r="C305" s="58"/>
      <c r="D305" s="58"/>
      <c r="E305" s="58"/>
      <c r="F305" s="58"/>
      <c r="G305" s="58"/>
    </row>
    <row r="306" spans="2:7" x14ac:dyDescent="0.25">
      <c r="B306" s="58"/>
      <c r="C306" s="58"/>
      <c r="D306" s="58"/>
      <c r="E306" s="58"/>
      <c r="F306" s="58"/>
      <c r="G306" s="58"/>
    </row>
    <row r="307" spans="2:7" x14ac:dyDescent="0.25">
      <c r="B307" s="58"/>
      <c r="C307" s="58"/>
      <c r="D307" s="58"/>
      <c r="E307" s="58"/>
      <c r="F307" s="58"/>
      <c r="G307" s="58"/>
    </row>
    <row r="308" spans="2:7" x14ac:dyDescent="0.25">
      <c r="B308" s="58"/>
      <c r="C308" s="58"/>
      <c r="D308" s="58"/>
      <c r="E308" s="58"/>
      <c r="F308" s="58"/>
      <c r="G308" s="58"/>
    </row>
    <row r="309" spans="2:7" x14ac:dyDescent="0.25">
      <c r="B309" s="58"/>
      <c r="C309" s="58"/>
      <c r="D309" s="58"/>
      <c r="E309" s="58"/>
      <c r="F309" s="58"/>
      <c r="G309" s="58"/>
    </row>
    <row r="310" spans="2:7" x14ac:dyDescent="0.25">
      <c r="B310" s="58"/>
      <c r="C310" s="58"/>
      <c r="D310" s="58"/>
      <c r="E310" s="58"/>
      <c r="F310" s="58"/>
      <c r="G310" s="58"/>
    </row>
    <row r="311" spans="2:7" x14ac:dyDescent="0.25">
      <c r="B311" s="58"/>
      <c r="C311" s="58"/>
      <c r="D311" s="58"/>
      <c r="E311" s="58"/>
      <c r="F311" s="58"/>
      <c r="G311" s="58"/>
    </row>
    <row r="312" spans="2:7" x14ac:dyDescent="0.25">
      <c r="B312" s="58"/>
      <c r="C312" s="58"/>
      <c r="D312" s="58"/>
      <c r="E312" s="58"/>
      <c r="F312" s="58"/>
      <c r="G312" s="58"/>
    </row>
    <row r="313" spans="2:7" x14ac:dyDescent="0.25">
      <c r="B313" s="58"/>
      <c r="C313" s="58"/>
      <c r="D313" s="58"/>
      <c r="E313" s="58"/>
      <c r="F313" s="58"/>
      <c r="G313" s="58"/>
    </row>
    <row r="314" spans="2:7" x14ac:dyDescent="0.25">
      <c r="B314" s="58"/>
      <c r="C314" s="58"/>
      <c r="D314" s="58"/>
      <c r="E314" s="58"/>
      <c r="F314" s="58"/>
      <c r="G314" s="58"/>
    </row>
    <row r="315" spans="2:7" x14ac:dyDescent="0.25">
      <c r="B315" s="58"/>
      <c r="C315" s="58"/>
      <c r="D315" s="58"/>
      <c r="E315" s="58"/>
      <c r="F315" s="58"/>
      <c r="G315" s="58"/>
    </row>
    <row r="316" spans="2:7" x14ac:dyDescent="0.25">
      <c r="B316" s="58"/>
      <c r="C316" s="58"/>
      <c r="D316" s="58"/>
      <c r="E316" s="58"/>
      <c r="F316" s="58"/>
      <c r="G316" s="58"/>
    </row>
    <row r="317" spans="2:7" x14ac:dyDescent="0.25">
      <c r="B317" s="58"/>
      <c r="C317" s="58"/>
      <c r="D317" s="58"/>
      <c r="E317" s="58"/>
      <c r="F317" s="58"/>
      <c r="G317" s="58"/>
    </row>
    <row r="318" spans="2:7" x14ac:dyDescent="0.25">
      <c r="B318" s="58"/>
      <c r="C318" s="58"/>
      <c r="D318" s="58"/>
      <c r="E318" s="58"/>
      <c r="F318" s="58"/>
      <c r="G318" s="58"/>
    </row>
    <row r="319" spans="2:7" x14ac:dyDescent="0.25">
      <c r="B319" s="58"/>
      <c r="C319" s="58"/>
      <c r="D319" s="58"/>
      <c r="E319" s="58"/>
      <c r="F319" s="58"/>
      <c r="G319" s="58"/>
    </row>
    <row r="320" spans="2:7" x14ac:dyDescent="0.25">
      <c r="B320" s="58"/>
      <c r="C320" s="58"/>
      <c r="D320" s="58"/>
      <c r="E320" s="58"/>
      <c r="F320" s="58"/>
      <c r="G320" s="58"/>
    </row>
    <row r="321" spans="2:7" x14ac:dyDescent="0.25">
      <c r="B321" s="58"/>
      <c r="C321" s="58"/>
      <c r="D321" s="58"/>
      <c r="E321" s="58"/>
      <c r="F321" s="58"/>
      <c r="G321" s="58"/>
    </row>
    <row r="322" spans="2:7" x14ac:dyDescent="0.25">
      <c r="B322" s="58"/>
      <c r="C322" s="58"/>
      <c r="D322" s="58"/>
      <c r="E322" s="58"/>
      <c r="F322" s="58"/>
      <c r="G322" s="58"/>
    </row>
    <row r="323" spans="2:7" x14ac:dyDescent="0.25">
      <c r="B323" s="58"/>
      <c r="C323" s="58"/>
      <c r="D323" s="58"/>
      <c r="E323" s="58"/>
      <c r="F323" s="58"/>
      <c r="G323" s="58"/>
    </row>
    <row r="324" spans="2:7" x14ac:dyDescent="0.25">
      <c r="B324" s="58"/>
      <c r="C324" s="58"/>
      <c r="D324" s="58"/>
      <c r="E324" s="58"/>
      <c r="F324" s="58"/>
      <c r="G324" s="58"/>
    </row>
    <row r="325" spans="2:7" x14ac:dyDescent="0.25">
      <c r="B325" s="58"/>
      <c r="C325" s="58"/>
      <c r="D325" s="58"/>
      <c r="E325" s="58"/>
      <c r="F325" s="58"/>
      <c r="G325" s="58"/>
    </row>
    <row r="326" spans="2:7" x14ac:dyDescent="0.25">
      <c r="B326" s="58"/>
      <c r="C326" s="58"/>
      <c r="D326" s="58"/>
      <c r="E326" s="58"/>
      <c r="F326" s="58"/>
      <c r="G326" s="58"/>
    </row>
    <row r="327" spans="2:7" x14ac:dyDescent="0.25">
      <c r="B327" s="58"/>
      <c r="C327" s="58"/>
      <c r="D327" s="58"/>
      <c r="E327" s="58"/>
      <c r="F327" s="58"/>
      <c r="G327" s="58"/>
    </row>
    <row r="328" spans="2:7" x14ac:dyDescent="0.25">
      <c r="B328" s="58"/>
      <c r="C328" s="58"/>
      <c r="D328" s="58"/>
      <c r="E328" s="58"/>
      <c r="F328" s="58"/>
      <c r="G328" s="58"/>
    </row>
    <row r="329" spans="2:7" x14ac:dyDescent="0.25">
      <c r="B329" s="58"/>
      <c r="C329" s="58"/>
      <c r="D329" s="58"/>
      <c r="E329" s="58"/>
      <c r="F329" s="58"/>
      <c r="G329" s="58"/>
    </row>
    <row r="330" spans="2:7" x14ac:dyDescent="0.25">
      <c r="B330" s="58"/>
      <c r="C330" s="58"/>
      <c r="D330" s="58"/>
      <c r="E330" s="58"/>
      <c r="F330" s="58"/>
      <c r="G330" s="58"/>
    </row>
    <row r="331" spans="2:7" x14ac:dyDescent="0.25">
      <c r="B331" s="58"/>
      <c r="C331" s="58"/>
      <c r="D331" s="58"/>
      <c r="E331" s="58"/>
      <c r="F331" s="58"/>
      <c r="G331" s="58"/>
    </row>
    <row r="332" spans="2:7" x14ac:dyDescent="0.25">
      <c r="B332" s="58"/>
      <c r="C332" s="58"/>
      <c r="D332" s="58"/>
      <c r="E332" s="58"/>
      <c r="F332" s="58"/>
      <c r="G332" s="58"/>
    </row>
    <row r="333" spans="2:7" x14ac:dyDescent="0.25">
      <c r="B333" s="58"/>
      <c r="C333" s="58"/>
      <c r="D333" s="58"/>
      <c r="E333" s="58"/>
      <c r="F333" s="58"/>
      <c r="G333" s="58"/>
    </row>
    <row r="334" spans="2:7" x14ac:dyDescent="0.25">
      <c r="B334" s="58"/>
      <c r="C334" s="58"/>
      <c r="D334" s="58"/>
      <c r="E334" s="58"/>
      <c r="F334" s="58"/>
      <c r="G334" s="58"/>
    </row>
    <row r="335" spans="2:7" x14ac:dyDescent="0.25">
      <c r="B335" s="58"/>
      <c r="C335" s="58"/>
      <c r="D335" s="58"/>
      <c r="E335" s="58"/>
      <c r="F335" s="58"/>
      <c r="G335" s="58"/>
    </row>
    <row r="336" spans="2:7" x14ac:dyDescent="0.25">
      <c r="B336" s="58"/>
      <c r="C336" s="58"/>
      <c r="D336" s="58"/>
      <c r="E336" s="58"/>
      <c r="F336" s="58"/>
      <c r="G336" s="58"/>
    </row>
    <row r="337" spans="2:7" x14ac:dyDescent="0.25">
      <c r="B337" s="58"/>
      <c r="C337" s="58"/>
      <c r="D337" s="58"/>
      <c r="E337" s="58"/>
      <c r="F337" s="58"/>
      <c r="G337" s="58"/>
    </row>
    <row r="338" spans="2:7" x14ac:dyDescent="0.25">
      <c r="B338" s="58"/>
      <c r="C338" s="58"/>
      <c r="D338" s="58"/>
      <c r="E338" s="58"/>
      <c r="F338" s="58"/>
      <c r="G338" s="58"/>
    </row>
    <row r="339" spans="2:7" x14ac:dyDescent="0.25">
      <c r="B339" s="58"/>
      <c r="C339" s="58"/>
      <c r="D339" s="58"/>
      <c r="E339" s="58"/>
      <c r="F339" s="58"/>
      <c r="G339" s="58"/>
    </row>
    <row r="340" spans="2:7" x14ac:dyDescent="0.25">
      <c r="B340" s="58"/>
      <c r="C340" s="58"/>
      <c r="D340" s="58"/>
      <c r="E340" s="58"/>
      <c r="F340" s="58"/>
      <c r="G340" s="58"/>
    </row>
    <row r="341" spans="2:7" x14ac:dyDescent="0.25">
      <c r="B341" s="58"/>
      <c r="C341" s="58"/>
      <c r="D341" s="58"/>
      <c r="E341" s="58"/>
      <c r="F341" s="58"/>
      <c r="G341" s="58"/>
    </row>
    <row r="342" spans="2:7" x14ac:dyDescent="0.25">
      <c r="B342" s="58"/>
      <c r="C342" s="58"/>
      <c r="D342" s="58"/>
      <c r="E342" s="58"/>
      <c r="F342" s="58"/>
      <c r="G342" s="58"/>
    </row>
    <row r="343" spans="2:7" x14ac:dyDescent="0.25">
      <c r="B343" s="58"/>
      <c r="C343" s="58"/>
      <c r="D343" s="58"/>
      <c r="E343" s="58"/>
      <c r="F343" s="58"/>
      <c r="G343" s="58"/>
    </row>
    <row r="344" spans="2:7" x14ac:dyDescent="0.25">
      <c r="B344" s="58"/>
      <c r="C344" s="58"/>
      <c r="D344" s="58"/>
      <c r="E344" s="58"/>
      <c r="F344" s="58"/>
      <c r="G344" s="58"/>
    </row>
    <row r="345" spans="2:7" x14ac:dyDescent="0.25">
      <c r="B345" s="58"/>
      <c r="C345" s="58"/>
      <c r="D345" s="58"/>
      <c r="E345" s="58"/>
      <c r="F345" s="58"/>
      <c r="G345" s="58"/>
    </row>
    <row r="346" spans="2:7" x14ac:dyDescent="0.25">
      <c r="B346" s="58"/>
      <c r="C346" s="58"/>
      <c r="D346" s="58"/>
      <c r="E346" s="58"/>
      <c r="F346" s="58"/>
      <c r="G346" s="58"/>
    </row>
    <row r="347" spans="2:7" x14ac:dyDescent="0.25">
      <c r="B347" s="58"/>
      <c r="C347" s="58"/>
      <c r="D347" s="58"/>
      <c r="E347" s="58"/>
      <c r="F347" s="58"/>
      <c r="G347" s="58"/>
    </row>
    <row r="348" spans="2:7" x14ac:dyDescent="0.25">
      <c r="B348" s="58"/>
      <c r="C348" s="58"/>
      <c r="D348" s="58"/>
      <c r="E348" s="58"/>
      <c r="F348" s="58"/>
      <c r="G348" s="58"/>
    </row>
    <row r="349" spans="2:7" x14ac:dyDescent="0.25">
      <c r="B349" s="58"/>
      <c r="C349" s="58"/>
      <c r="D349" s="58"/>
      <c r="E349" s="58"/>
      <c r="F349" s="58"/>
      <c r="G349" s="58"/>
    </row>
    <row r="350" spans="2:7" x14ac:dyDescent="0.25">
      <c r="B350" s="58"/>
      <c r="C350" s="58"/>
      <c r="D350" s="58"/>
      <c r="E350" s="58"/>
      <c r="F350" s="58"/>
      <c r="G350" s="58"/>
    </row>
    <row r="351" spans="2:7" x14ac:dyDescent="0.25">
      <c r="B351" s="58"/>
      <c r="C351" s="58"/>
      <c r="D351" s="58"/>
      <c r="E351" s="58"/>
      <c r="F351" s="58"/>
      <c r="G351" s="58"/>
    </row>
    <row r="352" spans="2:7" x14ac:dyDescent="0.25">
      <c r="B352" s="58"/>
      <c r="C352" s="58"/>
      <c r="D352" s="58"/>
      <c r="E352" s="58"/>
      <c r="F352" s="58"/>
      <c r="G352" s="58"/>
    </row>
    <row r="353" spans="2:7" x14ac:dyDescent="0.25">
      <c r="B353" s="58"/>
      <c r="C353" s="58"/>
      <c r="D353" s="58"/>
      <c r="E353" s="58"/>
      <c r="F353" s="58"/>
      <c r="G353" s="58"/>
    </row>
    <row r="354" spans="2:7" x14ac:dyDescent="0.25">
      <c r="B354" s="58"/>
      <c r="C354" s="58"/>
      <c r="D354" s="58"/>
      <c r="E354" s="58"/>
      <c r="F354" s="58"/>
      <c r="G354" s="58"/>
    </row>
    <row r="355" spans="2:7" x14ac:dyDescent="0.25">
      <c r="B355" s="58"/>
      <c r="C355" s="58"/>
      <c r="D355" s="58"/>
      <c r="E355" s="58"/>
      <c r="F355" s="58"/>
      <c r="G355" s="58"/>
    </row>
    <row r="356" spans="2:7" x14ac:dyDescent="0.25">
      <c r="B356" s="58"/>
      <c r="C356" s="58"/>
      <c r="D356" s="58"/>
      <c r="E356" s="58"/>
      <c r="F356" s="58"/>
      <c r="G356" s="58"/>
    </row>
    <row r="357" spans="2:7" x14ac:dyDescent="0.25">
      <c r="B357" s="58"/>
      <c r="C357" s="58"/>
      <c r="D357" s="58"/>
      <c r="E357" s="58"/>
      <c r="F357" s="58"/>
      <c r="G357" s="58"/>
    </row>
    <row r="358" spans="2:7" x14ac:dyDescent="0.25">
      <c r="B358" s="58"/>
      <c r="C358" s="58"/>
      <c r="D358" s="58"/>
      <c r="E358" s="58"/>
      <c r="F358" s="58"/>
      <c r="G358" s="58"/>
    </row>
    <row r="359" spans="2:7" x14ac:dyDescent="0.25">
      <c r="B359" s="58"/>
      <c r="C359" s="58"/>
      <c r="D359" s="58"/>
      <c r="E359" s="58"/>
      <c r="F359" s="58"/>
      <c r="G359" s="58"/>
    </row>
    <row r="360" spans="2:7" x14ac:dyDescent="0.25">
      <c r="B360" s="58"/>
      <c r="C360" s="58"/>
      <c r="D360" s="58"/>
      <c r="E360" s="58"/>
      <c r="F360" s="58"/>
      <c r="G360" s="58"/>
    </row>
    <row r="361" spans="2:7" x14ac:dyDescent="0.25">
      <c r="B361" s="58"/>
      <c r="C361" s="58"/>
      <c r="D361" s="58"/>
      <c r="E361" s="58"/>
      <c r="F361" s="58"/>
      <c r="G361" s="58"/>
    </row>
    <row r="362" spans="2:7" x14ac:dyDescent="0.25">
      <c r="B362" s="58"/>
      <c r="C362" s="58"/>
      <c r="D362" s="58"/>
      <c r="E362" s="58"/>
      <c r="F362" s="58"/>
      <c r="G362" s="58"/>
    </row>
    <row r="363" spans="2:7" x14ac:dyDescent="0.25">
      <c r="B363" s="58"/>
      <c r="C363" s="58"/>
      <c r="D363" s="58"/>
      <c r="E363" s="58"/>
      <c r="F363" s="58"/>
      <c r="G363" s="58"/>
    </row>
    <row r="364" spans="2:7" x14ac:dyDescent="0.25">
      <c r="B364" s="58"/>
      <c r="C364" s="58"/>
      <c r="D364" s="58"/>
      <c r="E364" s="58"/>
      <c r="F364" s="58"/>
      <c r="G364" s="58"/>
    </row>
    <row r="365" spans="2:7" x14ac:dyDescent="0.25">
      <c r="B365" s="58"/>
      <c r="C365" s="58"/>
      <c r="D365" s="58"/>
      <c r="E365" s="58"/>
      <c r="F365" s="58"/>
      <c r="G365" s="58"/>
    </row>
    <row r="366" spans="2:7" x14ac:dyDescent="0.25">
      <c r="B366" s="58"/>
      <c r="C366" s="58"/>
      <c r="D366" s="58"/>
      <c r="E366" s="58"/>
      <c r="F366" s="58"/>
      <c r="G366" s="58"/>
    </row>
    <row r="367" spans="2:7" x14ac:dyDescent="0.25">
      <c r="B367" s="58"/>
      <c r="C367" s="58"/>
      <c r="D367" s="58"/>
      <c r="E367" s="58"/>
      <c r="F367" s="58"/>
      <c r="G367" s="58"/>
    </row>
    <row r="368" spans="2:7" x14ac:dyDescent="0.25">
      <c r="B368" s="58"/>
      <c r="C368" s="58"/>
      <c r="D368" s="58"/>
      <c r="E368" s="58"/>
      <c r="F368" s="58"/>
      <c r="G368" s="58"/>
    </row>
    <row r="369" spans="2:7" x14ac:dyDescent="0.25">
      <c r="B369" s="58"/>
      <c r="C369" s="58"/>
      <c r="D369" s="58"/>
      <c r="E369" s="58"/>
      <c r="F369" s="58"/>
      <c r="G369" s="58"/>
    </row>
    <row r="370" spans="2:7" x14ac:dyDescent="0.25">
      <c r="B370" s="58"/>
      <c r="C370" s="58"/>
      <c r="D370" s="58"/>
      <c r="E370" s="58"/>
      <c r="F370" s="58"/>
      <c r="G370" s="58"/>
    </row>
    <row r="371" spans="2:7" x14ac:dyDescent="0.25">
      <c r="B371" s="58"/>
      <c r="C371" s="58"/>
      <c r="D371" s="58"/>
      <c r="E371" s="58"/>
      <c r="F371" s="58"/>
      <c r="G371" s="58"/>
    </row>
    <row r="372" spans="2:7" x14ac:dyDescent="0.25">
      <c r="B372" s="58"/>
      <c r="C372" s="58"/>
      <c r="D372" s="58"/>
      <c r="E372" s="58"/>
      <c r="F372" s="58"/>
      <c r="G372" s="58"/>
    </row>
    <row r="373" spans="2:7" x14ac:dyDescent="0.25">
      <c r="B373" s="58"/>
      <c r="C373" s="58"/>
      <c r="D373" s="58"/>
      <c r="E373" s="58"/>
      <c r="F373" s="58"/>
      <c r="G373" s="58"/>
    </row>
    <row r="374" spans="2:7" x14ac:dyDescent="0.25">
      <c r="B374" s="58"/>
      <c r="C374" s="58"/>
      <c r="D374" s="58"/>
      <c r="E374" s="58"/>
      <c r="F374" s="58"/>
      <c r="G374" s="58"/>
    </row>
    <row r="375" spans="2:7" x14ac:dyDescent="0.25">
      <c r="B375" s="58"/>
      <c r="C375" s="58"/>
      <c r="D375" s="58"/>
      <c r="E375" s="58"/>
      <c r="F375" s="58"/>
      <c r="G375" s="58"/>
    </row>
    <row r="376" spans="2:7" x14ac:dyDescent="0.25">
      <c r="B376" s="58"/>
      <c r="C376" s="58"/>
      <c r="D376" s="58"/>
      <c r="E376" s="58"/>
      <c r="F376" s="58"/>
      <c r="G376" s="58"/>
    </row>
    <row r="377" spans="2:7" x14ac:dyDescent="0.25">
      <c r="B377" s="58"/>
      <c r="C377" s="58"/>
      <c r="D377" s="58"/>
      <c r="E377" s="58"/>
      <c r="F377" s="58"/>
      <c r="G377" s="58"/>
    </row>
    <row r="378" spans="2:7" x14ac:dyDescent="0.25">
      <c r="B378" s="58"/>
      <c r="C378" s="58"/>
      <c r="D378" s="58"/>
      <c r="E378" s="58"/>
      <c r="F378" s="58"/>
      <c r="G378" s="58"/>
    </row>
    <row r="379" spans="2:7" x14ac:dyDescent="0.25">
      <c r="B379" s="58"/>
      <c r="C379" s="58"/>
      <c r="D379" s="58"/>
      <c r="E379" s="58"/>
      <c r="F379" s="58"/>
      <c r="G379" s="58"/>
    </row>
    <row r="380" spans="2:7" x14ac:dyDescent="0.25">
      <c r="B380" s="58"/>
      <c r="C380" s="58"/>
      <c r="D380" s="58"/>
      <c r="E380" s="58"/>
      <c r="F380" s="58"/>
      <c r="G380" s="58"/>
    </row>
    <row r="381" spans="2:7" x14ac:dyDescent="0.25">
      <c r="B381" s="58"/>
      <c r="C381" s="58"/>
      <c r="D381" s="58"/>
      <c r="E381" s="58"/>
      <c r="F381" s="58"/>
      <c r="G381" s="58"/>
    </row>
    <row r="382" spans="2:7" x14ac:dyDescent="0.25">
      <c r="B382" s="58"/>
      <c r="C382" s="58"/>
      <c r="D382" s="58"/>
      <c r="E382" s="58"/>
      <c r="F382" s="58"/>
      <c r="G382" s="58"/>
    </row>
    <row r="383" spans="2:7" x14ac:dyDescent="0.25">
      <c r="B383" s="58"/>
      <c r="C383" s="58"/>
      <c r="D383" s="58"/>
      <c r="E383" s="58"/>
      <c r="F383" s="58"/>
      <c r="G383" s="58"/>
    </row>
    <row r="384" spans="2:7" x14ac:dyDescent="0.25">
      <c r="B384" s="58"/>
      <c r="C384" s="58"/>
      <c r="D384" s="58"/>
      <c r="E384" s="58"/>
      <c r="F384" s="58"/>
      <c r="G384" s="58"/>
    </row>
    <row r="385" spans="2:7" x14ac:dyDescent="0.25">
      <c r="B385" s="58"/>
      <c r="C385" s="58"/>
      <c r="D385" s="58"/>
      <c r="E385" s="58"/>
      <c r="F385" s="58"/>
      <c r="G385" s="58"/>
    </row>
    <row r="386" spans="2:7" x14ac:dyDescent="0.25">
      <c r="B386" s="58"/>
      <c r="C386" s="58"/>
      <c r="D386" s="58"/>
      <c r="E386" s="58"/>
      <c r="F386" s="58"/>
      <c r="G386" s="58"/>
    </row>
    <row r="387" spans="2:7" x14ac:dyDescent="0.25">
      <c r="B387" s="58"/>
      <c r="C387" s="58"/>
      <c r="D387" s="58"/>
      <c r="E387" s="58"/>
      <c r="F387" s="58"/>
      <c r="G387" s="58"/>
    </row>
    <row r="388" spans="2:7" x14ac:dyDescent="0.25">
      <c r="B388" s="58"/>
      <c r="C388" s="58"/>
      <c r="D388" s="58"/>
      <c r="E388" s="58"/>
      <c r="F388" s="58"/>
      <c r="G388" s="58"/>
    </row>
    <row r="389" spans="2:7" x14ac:dyDescent="0.25">
      <c r="B389" s="58"/>
      <c r="C389" s="58"/>
      <c r="D389" s="58"/>
      <c r="E389" s="58"/>
      <c r="F389" s="58"/>
      <c r="G389" s="58"/>
    </row>
    <row r="390" spans="2:7" x14ac:dyDescent="0.25">
      <c r="B390" s="58"/>
      <c r="C390" s="58"/>
      <c r="D390" s="58"/>
      <c r="E390" s="58"/>
      <c r="F390" s="58"/>
      <c r="G390" s="58"/>
    </row>
    <row r="391" spans="2:7" x14ac:dyDescent="0.25">
      <c r="B391" s="58"/>
      <c r="C391" s="58"/>
      <c r="D391" s="58"/>
      <c r="E391" s="58"/>
      <c r="F391" s="58"/>
      <c r="G391" s="58"/>
    </row>
    <row r="392" spans="2:7" x14ac:dyDescent="0.25">
      <c r="B392" s="58"/>
      <c r="C392" s="58"/>
      <c r="D392" s="58"/>
      <c r="E392" s="58"/>
      <c r="F392" s="58"/>
      <c r="G392" s="58"/>
    </row>
    <row r="393" spans="2:7" x14ac:dyDescent="0.25">
      <c r="B393" s="58"/>
      <c r="C393" s="58"/>
      <c r="D393" s="58"/>
      <c r="E393" s="58"/>
      <c r="F393" s="58"/>
      <c r="G393" s="58"/>
    </row>
    <row r="394" spans="2:7" x14ac:dyDescent="0.25">
      <c r="B394" s="58"/>
      <c r="C394" s="58"/>
      <c r="D394" s="58"/>
      <c r="E394" s="58"/>
      <c r="F394" s="58"/>
      <c r="G394" s="58"/>
    </row>
    <row r="395" spans="2:7" x14ac:dyDescent="0.25">
      <c r="B395" s="58"/>
      <c r="C395" s="58"/>
      <c r="D395" s="58"/>
      <c r="E395" s="58"/>
      <c r="F395" s="58"/>
      <c r="G395" s="58"/>
    </row>
    <row r="396" spans="2:7" x14ac:dyDescent="0.25">
      <c r="B396" s="58"/>
      <c r="C396" s="58"/>
      <c r="D396" s="58"/>
      <c r="E396" s="58"/>
      <c r="F396" s="58"/>
      <c r="G396" s="58"/>
    </row>
    <row r="397" spans="2:7" x14ac:dyDescent="0.25">
      <c r="B397" s="58"/>
      <c r="C397" s="58"/>
      <c r="D397" s="58"/>
      <c r="E397" s="58"/>
      <c r="F397" s="58"/>
      <c r="G397" s="58"/>
    </row>
    <row r="398" spans="2:7" x14ac:dyDescent="0.25">
      <c r="B398" s="58"/>
      <c r="C398" s="58"/>
      <c r="D398" s="58"/>
      <c r="E398" s="58"/>
      <c r="F398" s="58"/>
      <c r="G398" s="58"/>
    </row>
    <row r="399" spans="2:7" x14ac:dyDescent="0.25">
      <c r="B399" s="58"/>
      <c r="C399" s="58"/>
      <c r="D399" s="58"/>
      <c r="E399" s="58"/>
      <c r="F399" s="58"/>
      <c r="G399" s="58"/>
    </row>
    <row r="400" spans="2:7" x14ac:dyDescent="0.25">
      <c r="B400" s="58"/>
      <c r="C400" s="58"/>
      <c r="D400" s="58"/>
      <c r="E400" s="58"/>
      <c r="F400" s="58"/>
      <c r="G400" s="58"/>
    </row>
    <row r="401" spans="2:7" x14ac:dyDescent="0.25">
      <c r="B401" s="58"/>
      <c r="C401" s="58"/>
      <c r="D401" s="58"/>
      <c r="E401" s="58"/>
      <c r="F401" s="58"/>
      <c r="G401" s="58"/>
    </row>
    <row r="402" spans="2:7" x14ac:dyDescent="0.25">
      <c r="B402" s="58"/>
      <c r="C402" s="58"/>
      <c r="D402" s="58"/>
      <c r="E402" s="58"/>
      <c r="F402" s="58"/>
      <c r="G402" s="58"/>
    </row>
    <row r="403" spans="2:7" x14ac:dyDescent="0.25">
      <c r="B403" s="58"/>
      <c r="C403" s="58"/>
      <c r="D403" s="58"/>
      <c r="E403" s="58"/>
      <c r="F403" s="58"/>
      <c r="G403" s="58"/>
    </row>
    <row r="404" spans="2:7" x14ac:dyDescent="0.25">
      <c r="B404" s="58"/>
      <c r="C404" s="58"/>
      <c r="D404" s="58"/>
      <c r="E404" s="58"/>
      <c r="F404" s="58"/>
      <c r="G404" s="58"/>
    </row>
    <row r="405" spans="2:7" x14ac:dyDescent="0.25">
      <c r="B405" s="58"/>
      <c r="C405" s="58"/>
      <c r="D405" s="58"/>
      <c r="E405" s="58"/>
      <c r="F405" s="58"/>
      <c r="G405" s="58"/>
    </row>
    <row r="406" spans="2:7" x14ac:dyDescent="0.25">
      <c r="B406" s="58"/>
      <c r="C406" s="58"/>
      <c r="D406" s="58"/>
      <c r="E406" s="58"/>
      <c r="F406" s="58"/>
      <c r="G406" s="58"/>
    </row>
    <row r="407" spans="2:7" x14ac:dyDescent="0.25">
      <c r="B407" s="58"/>
      <c r="C407" s="58"/>
      <c r="D407" s="58"/>
      <c r="E407" s="58"/>
      <c r="F407" s="58"/>
      <c r="G407" s="58"/>
    </row>
    <row r="408" spans="2:7" x14ac:dyDescent="0.25">
      <c r="B408" s="58"/>
      <c r="C408" s="58"/>
      <c r="D408" s="58"/>
      <c r="E408" s="58"/>
      <c r="F408" s="58"/>
      <c r="G408" s="58"/>
    </row>
    <row r="409" spans="2:7" x14ac:dyDescent="0.25">
      <c r="B409" s="58"/>
      <c r="C409" s="58"/>
      <c r="D409" s="58"/>
      <c r="E409" s="58"/>
      <c r="F409" s="58"/>
      <c r="G409" s="58"/>
    </row>
    <row r="410" spans="2:7" x14ac:dyDescent="0.25">
      <c r="B410" s="58"/>
      <c r="C410" s="58"/>
      <c r="D410" s="58"/>
      <c r="E410" s="58"/>
      <c r="F410" s="58"/>
      <c r="G410" s="58"/>
    </row>
    <row r="411" spans="2:7" x14ac:dyDescent="0.25">
      <c r="B411" s="58"/>
      <c r="C411" s="58"/>
      <c r="D411" s="58"/>
      <c r="E411" s="58"/>
      <c r="F411" s="58"/>
      <c r="G411" s="58"/>
    </row>
  </sheetData>
  <mergeCells count="1">
    <mergeCell ref="B2:G2"/>
  </mergeCells>
  <conditionalFormatting sqref="C4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F4">
    <cfRule type="iconSet" priority="2">
      <iconSet iconSet="3Arrows">
        <cfvo type="percent" val="0"/>
        <cfvo type="percent" val="33"/>
        <cfvo type="percent" val="67"/>
      </iconSet>
    </cfRule>
  </conditionalFormatting>
  <pageMargins left="0.25" right="0.25" top="0.75" bottom="0.75" header="0.3" footer="0.3"/>
  <pageSetup paperSize="9" scale="10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zoomScale="210" zoomScaleNormal="210" workbookViewId="0">
      <selection activeCell="C8" sqref="C8"/>
    </sheetView>
  </sheetViews>
  <sheetFormatPr baseColWidth="10" defaultColWidth="10.7109375" defaultRowHeight="15" x14ac:dyDescent="0.25"/>
  <cols>
    <col min="1" max="1" width="25.42578125" customWidth="1"/>
    <col min="2" max="2" width="23.7109375" bestFit="1" customWidth="1"/>
    <col min="3" max="3" width="11.42578125" style="112"/>
    <col min="4" max="4" width="10.5703125" customWidth="1"/>
    <col min="5" max="5" width="8.5703125" customWidth="1"/>
    <col min="6" max="6" width="22" bestFit="1" customWidth="1"/>
  </cols>
  <sheetData>
    <row r="1" spans="1:6" s="105" customFormat="1" ht="27.75" customHeight="1" thickBot="1" x14ac:dyDescent="0.3">
      <c r="A1" s="114" t="s">
        <v>0</v>
      </c>
      <c r="B1" s="114" t="s">
        <v>37</v>
      </c>
      <c r="C1" s="111"/>
      <c r="D1" s="163" t="s">
        <v>95</v>
      </c>
      <c r="E1" s="163"/>
    </row>
    <row r="2" spans="1:6" ht="15.75" thickBot="1" x14ac:dyDescent="0.3">
      <c r="A2" s="113" t="s">
        <v>70</v>
      </c>
      <c r="B2" s="115">
        <v>5812934000000</v>
      </c>
      <c r="D2" s="135" t="s">
        <v>96</v>
      </c>
      <c r="E2" s="136">
        <v>655.95699999999999</v>
      </c>
    </row>
    <row r="3" spans="1:6" ht="15.75" thickBot="1" x14ac:dyDescent="0.3">
      <c r="A3" s="113" t="s">
        <v>36</v>
      </c>
      <c r="B3" s="115">
        <v>6803755000000</v>
      </c>
      <c r="D3" s="135" t="s">
        <v>43</v>
      </c>
      <c r="E3" s="136">
        <v>611.5</v>
      </c>
    </row>
    <row r="4" spans="1:6" ht="15.75" thickBot="1" x14ac:dyDescent="0.3">
      <c r="A4" s="107" t="s">
        <v>93</v>
      </c>
      <c r="B4" s="109">
        <v>7369000000000</v>
      </c>
      <c r="D4" s="135" t="s">
        <v>97</v>
      </c>
      <c r="E4" s="137">
        <v>808</v>
      </c>
    </row>
    <row r="5" spans="1:6" ht="30.75" thickBot="1" x14ac:dyDescent="0.3">
      <c r="A5" s="108" t="s">
        <v>71</v>
      </c>
      <c r="B5" s="110">
        <v>72276304069</v>
      </c>
      <c r="D5" s="138" t="s">
        <v>98</v>
      </c>
      <c r="E5" s="136">
        <v>83.27</v>
      </c>
    </row>
    <row r="6" spans="1:6" ht="39" customHeight="1" thickBot="1" x14ac:dyDescent="0.3">
      <c r="A6" s="139" t="s">
        <v>99</v>
      </c>
      <c r="B6" s="110">
        <v>73782983122</v>
      </c>
    </row>
    <row r="7" spans="1:6" ht="30.75" thickBot="1" x14ac:dyDescent="0.3">
      <c r="A7" s="106" t="s">
        <v>82</v>
      </c>
      <c r="B7" s="110">
        <v>1134852604075</v>
      </c>
      <c r="D7" s="92"/>
      <c r="F7" s="92"/>
    </row>
    <row r="8" spans="1:6" ht="45.75" thickBot="1" x14ac:dyDescent="0.3">
      <c r="A8" s="106" t="s">
        <v>100</v>
      </c>
      <c r="B8" s="110">
        <v>697725505182</v>
      </c>
      <c r="D8" s="92"/>
    </row>
    <row r="10" spans="1:6" x14ac:dyDescent="0.25">
      <c r="F10" s="92"/>
    </row>
  </sheetData>
  <mergeCells count="1">
    <mergeCell ref="D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SALDOS EN FRANCOS</vt:lpstr>
      <vt:lpstr>PAGOS FRANCOS</vt:lpstr>
      <vt:lpstr>UTILIZACIONES</vt:lpstr>
      <vt:lpstr>Indicadores Generales</vt:lpstr>
      <vt:lpstr>DATOS</vt:lpstr>
      <vt:lpstr>'SALDOS EN FRANCOS'!Área_de_impresión</vt:lpstr>
      <vt:lpstr>UTILIZACIONES!Área_de_impresión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Emanuel Nguema ENOA. OYONO AVORO</cp:lastModifiedBy>
  <cp:lastPrinted>2023-03-28T14:53:05Z</cp:lastPrinted>
  <dcterms:created xsi:type="dcterms:W3CDTF">2015-06-05T18:19:34Z</dcterms:created>
  <dcterms:modified xsi:type="dcterms:W3CDTF">2023-03-28T14:59:44Z</dcterms:modified>
</cp:coreProperties>
</file>